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Ivan\Financijski izvještaji\2025\1-12\"/>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E322" i="9" s="1"/>
  <c r="B322" i="9" s="1"/>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L278" i="9"/>
  <c r="F278" i="9" s="1"/>
  <c r="B278" i="9" s="1"/>
  <c r="E278" i="9"/>
  <c r="M277" i="9"/>
  <c r="L277" i="9"/>
  <c r="F277" i="9" s="1"/>
  <c r="E277" i="9"/>
  <c r="M276" i="9"/>
  <c r="L276" i="9"/>
  <c r="F276" i="9" s="1"/>
  <c r="B276" i="9" s="1"/>
  <c r="E276" i="9"/>
  <c r="M275" i="9"/>
  <c r="L275" i="9"/>
  <c r="F275" i="9" s="1"/>
  <c r="B275" i="9" s="1"/>
  <c r="E275" i="9"/>
  <c r="M274" i="9"/>
  <c r="F274" i="9" s="1"/>
  <c r="B274" i="9" s="1"/>
  <c r="L274" i="9"/>
  <c r="E274" i="9"/>
  <c r="M273" i="9"/>
  <c r="L273" i="9"/>
  <c r="F273" i="9" s="1"/>
  <c r="B273" i="9" s="1"/>
  <c r="E273" i="9"/>
  <c r="M272" i="9"/>
  <c r="L272" i="9"/>
  <c r="F272" i="9" s="1"/>
  <c r="E272" i="9"/>
  <c r="M271" i="9"/>
  <c r="L271" i="9"/>
  <c r="F271" i="9" s="1"/>
  <c r="B271" i="9" s="1"/>
  <c r="E271" i="9"/>
  <c r="M270" i="9"/>
  <c r="L270" i="9"/>
  <c r="F270" i="9" s="1"/>
  <c r="B270" i="9" s="1"/>
  <c r="E270" i="9"/>
  <c r="M269" i="9"/>
  <c r="L269" i="9"/>
  <c r="F269" i="9" s="1"/>
  <c r="B269" i="9" s="1"/>
  <c r="E269" i="9"/>
  <c r="M268" i="9"/>
  <c r="L268" i="9"/>
  <c r="F268" i="9" s="1"/>
  <c r="E268" i="9"/>
  <c r="M267" i="9"/>
  <c r="L267" i="9"/>
  <c r="F267" i="9" s="1"/>
  <c r="B267" i="9" s="1"/>
  <c r="E267" i="9"/>
  <c r="M266" i="9"/>
  <c r="L266" i="9"/>
  <c r="F266" i="9" s="1"/>
  <c r="B266" i="9" s="1"/>
  <c r="E266" i="9"/>
  <c r="M265" i="9"/>
  <c r="F265" i="9" s="1"/>
  <c r="B265" i="9" s="1"/>
  <c r="L265" i="9"/>
  <c r="E265" i="9"/>
  <c r="M264" i="9"/>
  <c r="L264" i="9"/>
  <c r="F264" i="9" s="1"/>
  <c r="E264" i="9"/>
  <c r="M263" i="9"/>
  <c r="L263" i="9"/>
  <c r="F263" i="9" s="1"/>
  <c r="B263" i="9" s="1"/>
  <c r="E263" i="9"/>
  <c r="M262" i="9"/>
  <c r="L262" i="9"/>
  <c r="F262" i="9" s="1"/>
  <c r="B262" i="9" s="1"/>
  <c r="E262" i="9"/>
  <c r="M261" i="9"/>
  <c r="F261" i="9" s="1"/>
  <c r="B261" i="9" s="1"/>
  <c r="L261" i="9"/>
  <c r="E261" i="9"/>
  <c r="M260" i="9"/>
  <c r="L260" i="9"/>
  <c r="F260" i="9" s="1"/>
  <c r="E260" i="9"/>
  <c r="M259" i="9"/>
  <c r="L259" i="9"/>
  <c r="F259" i="9" s="1"/>
  <c r="B259" i="9" s="1"/>
  <c r="E259" i="9"/>
  <c r="M258" i="9"/>
  <c r="L258" i="9"/>
  <c r="F258" i="9" s="1"/>
  <c r="B258" i="9" s="1"/>
  <c r="E258" i="9"/>
  <c r="M257" i="9"/>
  <c r="F257" i="9" s="1"/>
  <c r="L257" i="9"/>
  <c r="E257" i="9"/>
  <c r="M256" i="9"/>
  <c r="L256" i="9"/>
  <c r="F256" i="9" s="1"/>
  <c r="E256" i="9"/>
  <c r="M255" i="9"/>
  <c r="L255" i="9"/>
  <c r="F255" i="9" s="1"/>
  <c r="B255" i="9" s="1"/>
  <c r="E255" i="9"/>
  <c r="M254" i="9"/>
  <c r="L254" i="9"/>
  <c r="F254" i="9" s="1"/>
  <c r="B254" i="9" s="1"/>
  <c r="E254" i="9"/>
  <c r="M253" i="9"/>
  <c r="F253" i="9" s="1"/>
  <c r="L253" i="9"/>
  <c r="E253" i="9"/>
  <c r="M252" i="9"/>
  <c r="L252" i="9"/>
  <c r="F252" i="9" s="1"/>
  <c r="E252" i="9"/>
  <c r="M251" i="9"/>
  <c r="L251" i="9"/>
  <c r="F251" i="9" s="1"/>
  <c r="B251" i="9" s="1"/>
  <c r="E251" i="9"/>
  <c r="M250" i="9"/>
  <c r="L250" i="9"/>
  <c r="F250" i="9" s="1"/>
  <c r="B250" i="9" s="1"/>
  <c r="E250" i="9"/>
  <c r="M249" i="9"/>
  <c r="L249" i="9"/>
  <c r="F249" i="9"/>
  <c r="E249" i="9"/>
  <c r="B249" i="9" s="1"/>
  <c r="M248" i="9"/>
  <c r="L248" i="9"/>
  <c r="F248" i="9" s="1"/>
  <c r="E248" i="9"/>
  <c r="M247" i="9"/>
  <c r="L247" i="9"/>
  <c r="F247" i="9" s="1"/>
  <c r="B247" i="9" s="1"/>
  <c r="E247" i="9"/>
  <c r="M246" i="9"/>
  <c r="L246" i="9"/>
  <c r="F246" i="9" s="1"/>
  <c r="B246" i="9" s="1"/>
  <c r="E246" i="9"/>
  <c r="M245" i="9"/>
  <c r="L245" i="9"/>
  <c r="F245" i="9"/>
  <c r="E245" i="9"/>
  <c r="B245" i="9" s="1"/>
  <c r="M244" i="9"/>
  <c r="L244" i="9"/>
  <c r="F244" i="9" s="1"/>
  <c r="E244" i="9"/>
  <c r="M243" i="9"/>
  <c r="L243" i="9"/>
  <c r="E243" i="9"/>
  <c r="M242" i="9"/>
  <c r="L242" i="9"/>
  <c r="E242" i="9"/>
  <c r="M241" i="9"/>
  <c r="F241" i="9" s="1"/>
  <c r="L241" i="9"/>
  <c r="E241" i="9"/>
  <c r="B241" i="9" s="1"/>
  <c r="M240" i="9"/>
  <c r="L240" i="9"/>
  <c r="F240" i="9" s="1"/>
  <c r="E240" i="9"/>
  <c r="M239" i="9"/>
  <c r="L239" i="9"/>
  <c r="E239" i="9"/>
  <c r="M238" i="9"/>
  <c r="L238" i="9"/>
  <c r="E238" i="9"/>
  <c r="M237" i="9"/>
  <c r="F237" i="9" s="1"/>
  <c r="L237" i="9"/>
  <c r="E237" i="9"/>
  <c r="M236" i="9"/>
  <c r="L236" i="9"/>
  <c r="E236" i="9"/>
  <c r="M235" i="9"/>
  <c r="L235" i="9"/>
  <c r="F235" i="9" s="1"/>
  <c r="E235" i="9"/>
  <c r="B235" i="9" s="1"/>
  <c r="M234" i="9"/>
  <c r="L234" i="9"/>
  <c r="F234" i="9"/>
  <c r="E234" i="9"/>
  <c r="B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H164" i="9"/>
  <c r="G164" i="9"/>
  <c r="E164" i="9" s="1"/>
  <c r="B164" i="9" s="1"/>
  <c r="F164" i="9"/>
  <c r="H163" i="9"/>
  <c r="G163" i="9"/>
  <c r="E163" i="9" s="1"/>
  <c r="F163" i="9"/>
  <c r="B163" i="9"/>
  <c r="H162" i="9"/>
  <c r="G162" i="9"/>
  <c r="F162" i="9"/>
  <c r="E162" i="9"/>
  <c r="B162" i="9" s="1"/>
  <c r="H161" i="9"/>
  <c r="G161" i="9"/>
  <c r="F161" i="9"/>
  <c r="E161" i="9"/>
  <c r="B161" i="9" s="1"/>
  <c r="H160" i="9"/>
  <c r="G160" i="9"/>
  <c r="E160" i="9" s="1"/>
  <c r="B160" i="9" s="1"/>
  <c r="F160" i="9"/>
  <c r="H159" i="9"/>
  <c r="G159" i="9"/>
  <c r="F159" i="9"/>
  <c r="H158" i="9"/>
  <c r="G158" i="9"/>
  <c r="F158" i="9"/>
  <c r="E158" i="9"/>
  <c r="B158" i="9" s="1"/>
  <c r="H157" i="9"/>
  <c r="G157" i="9"/>
  <c r="F157" i="9"/>
  <c r="E157" i="9"/>
  <c r="F156" i="9"/>
  <c r="H155" i="9"/>
  <c r="G155" i="9"/>
  <c r="F155" i="9"/>
  <c r="H154" i="9"/>
  <c r="G154" i="9"/>
  <c r="F154" i="9"/>
  <c r="E154" i="9"/>
  <c r="B154" i="9" s="1"/>
  <c r="H153" i="9"/>
  <c r="G153" i="9"/>
  <c r="F153" i="9"/>
  <c r="E153" i="9"/>
  <c r="H152" i="9"/>
  <c r="G152" i="9"/>
  <c r="E152" i="9" s="1"/>
  <c r="B152" i="9" s="1"/>
  <c r="F152" i="9"/>
  <c r="H151" i="9"/>
  <c r="G151" i="9"/>
  <c r="E151" i="9" s="1"/>
  <c r="F151" i="9"/>
  <c r="B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E123" i="9" s="1"/>
  <c r="F123" i="9"/>
  <c r="B123" i="9"/>
  <c r="H122" i="9"/>
  <c r="G122" i="9"/>
  <c r="F122" i="9"/>
  <c r="E122" i="9"/>
  <c r="B122" i="9" s="1"/>
  <c r="H121" i="9"/>
  <c r="G121" i="9"/>
  <c r="F121" i="9"/>
  <c r="E121" i="9"/>
  <c r="B121" i="9" s="1"/>
  <c r="H120" i="9"/>
  <c r="G120" i="9"/>
  <c r="E120" i="9" s="1"/>
  <c r="B120" i="9" s="1"/>
  <c r="F120" i="9"/>
  <c r="H119" i="9"/>
  <c r="G119" i="9"/>
  <c r="F119" i="9"/>
  <c r="H118" i="9"/>
  <c r="G118" i="9"/>
  <c r="F118" i="9"/>
  <c r="E118" i="9"/>
  <c r="B118" i="9" s="1"/>
  <c r="H117" i="9"/>
  <c r="G117" i="9"/>
  <c r="F117" i="9"/>
  <c r="E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E107" i="9" s="1"/>
  <c r="F107" i="9"/>
  <c r="B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c r="H81" i="9"/>
  <c r="G81" i="9"/>
  <c r="F81" i="9"/>
  <c r="E81" i="9"/>
  <c r="B81" i="9" s="1"/>
  <c r="H80" i="9"/>
  <c r="E80" i="9" s="1"/>
  <c r="B80" i="9" s="1"/>
  <c r="G80" i="9"/>
  <c r="F80" i="9"/>
  <c r="H79" i="9"/>
  <c r="G79" i="9"/>
  <c r="E79" i="9" s="1"/>
  <c r="B79" i="9" s="1"/>
  <c r="F79" i="9"/>
  <c r="H78" i="9"/>
  <c r="G78" i="9"/>
  <c r="E78" i="9" s="1"/>
  <c r="B78" i="9" s="1"/>
  <c r="F78" i="9"/>
  <c r="H77" i="9"/>
  <c r="G77" i="9"/>
  <c r="F77" i="9"/>
  <c r="E77" i="9"/>
  <c r="B77" i="9" s="1"/>
  <c r="H76" i="9"/>
  <c r="E76" i="9" s="1"/>
  <c r="B76" i="9" s="1"/>
  <c r="G76" i="9"/>
  <c r="F76" i="9"/>
  <c r="H75" i="9"/>
  <c r="G75" i="9"/>
  <c r="E75" i="9" s="1"/>
  <c r="B75" i="9" s="1"/>
  <c r="F75" i="9"/>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E68" i="9" s="1"/>
  <c r="B68" i="9" s="1"/>
  <c r="G68" i="9"/>
  <c r="F68" i="9"/>
  <c r="H67" i="9"/>
  <c r="G67" i="9"/>
  <c r="E67" i="9" s="1"/>
  <c r="B67" i="9" s="1"/>
  <c r="F67" i="9"/>
  <c r="H66" i="9"/>
  <c r="G66" i="9"/>
  <c r="E66" i="9" s="1"/>
  <c r="B66" i="9" s="1"/>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F57" i="9"/>
  <c r="H56" i="9"/>
  <c r="G56" i="9"/>
  <c r="E56" i="9" s="1"/>
  <c r="B56" i="9" s="1"/>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E37" i="9" s="1"/>
  <c r="B37" i="9" s="1"/>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C1681" i="1" s="1"/>
  <c r="D97" i="8"/>
  <c r="D92" i="8"/>
  <c r="D87" i="8"/>
  <c r="D82" i="8"/>
  <c r="D77" i="8"/>
  <c r="D72" i="8"/>
  <c r="D67" i="8"/>
  <c r="D62" i="8"/>
  <c r="D57" i="8"/>
  <c r="D52" i="8"/>
  <c r="D51" i="8"/>
  <c r="D45" i="8" s="1"/>
  <c r="D46" i="8"/>
  <c r="D37" i="8"/>
  <c r="D27" i="8"/>
  <c r="D25" i="8" s="1"/>
  <c r="D18" i="8"/>
  <c r="D8" i="8"/>
  <c r="D6" i="8" s="1"/>
  <c r="C1583" i="1" s="1"/>
  <c r="G1583" i="1" s="1"/>
  <c r="E44" i="7"/>
  <c r="D44" i="7"/>
  <c r="E39" i="7"/>
  <c r="D39" i="7"/>
  <c r="D38" i="7" s="1"/>
  <c r="E38" i="7"/>
  <c r="E30" i="7"/>
  <c r="D30" i="7"/>
  <c r="E23" i="7"/>
  <c r="E22" i="7" s="1"/>
  <c r="I34" i="3" s="1"/>
  <c r="D23" i="7"/>
  <c r="D22" i="7"/>
  <c r="E14" i="7"/>
  <c r="D14" i="7"/>
  <c r="E7" i="7"/>
  <c r="E6" i="7" s="1"/>
  <c r="D7" i="7"/>
  <c r="D6" i="7" s="1"/>
  <c r="D5" i="7"/>
  <c r="C15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E255" i="5" s="1"/>
  <c r="D260" i="5"/>
  <c r="D255" i="5" s="1"/>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D1017" i="1" s="1"/>
  <c r="H1017"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F534" i="4"/>
  <c r="F533" i="4"/>
  <c r="E532" i="4"/>
  <c r="D532" i="4"/>
  <c r="F532" i="4" s="1"/>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E428" i="4"/>
  <c r="D428" i="4"/>
  <c r="F428" i="4" s="1"/>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E373" i="4"/>
  <c r="E360" i="4" s="1"/>
  <c r="F372" i="4"/>
  <c r="F371" i="4"/>
  <c r="F370" i="4"/>
  <c r="F369" i="4"/>
  <c r="F368" i="4"/>
  <c r="F367" i="4"/>
  <c r="F366" i="4"/>
  <c r="E366" i="4"/>
  <c r="D366" i="4"/>
  <c r="F365" i="4"/>
  <c r="F364" i="4"/>
  <c r="F363" i="4"/>
  <c r="E362" i="4"/>
  <c r="D362" i="4"/>
  <c r="E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E321" i="4"/>
  <c r="E308" i="4" s="1"/>
  <c r="E417" i="4" s="1"/>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D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E129" i="4"/>
  <c r="F129" i="4" s="1"/>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C1683" i="1"/>
  <c r="G1683" i="1" s="1"/>
  <c r="G1682" i="1"/>
  <c r="C1682" i="1"/>
  <c r="H1682" i="1" s="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C1654" i="1"/>
  <c r="C1653" i="1"/>
  <c r="C1652" i="1"/>
  <c r="H1651" i="1"/>
  <c r="C1651" i="1"/>
  <c r="G1651" i="1" s="1"/>
  <c r="H1650" i="1"/>
  <c r="G1650" i="1"/>
  <c r="C1650" i="1"/>
  <c r="C1649" i="1"/>
  <c r="C1648" i="1"/>
  <c r="H1647" i="1"/>
  <c r="C1647" i="1"/>
  <c r="G1647" i="1" s="1"/>
  <c r="H1646" i="1"/>
  <c r="G1646" i="1"/>
  <c r="C1646" i="1"/>
  <c r="C1645" i="1"/>
  <c r="C1644" i="1"/>
  <c r="H1643" i="1"/>
  <c r="C1643" i="1"/>
  <c r="G1643" i="1" s="1"/>
  <c r="H1642" i="1"/>
  <c r="G1642" i="1"/>
  <c r="C1642" i="1"/>
  <c r="C1641" i="1"/>
  <c r="C1640" i="1"/>
  <c r="H1639" i="1"/>
  <c r="C1639" i="1"/>
  <c r="G1639" i="1" s="1"/>
  <c r="H1638" i="1"/>
  <c r="G1638" i="1"/>
  <c r="C1638" i="1"/>
  <c r="C1637" i="1"/>
  <c r="C1636" i="1"/>
  <c r="H1635" i="1"/>
  <c r="C1635" i="1"/>
  <c r="G1635" i="1" s="1"/>
  <c r="H1634" i="1"/>
  <c r="G1634" i="1"/>
  <c r="C1634" i="1"/>
  <c r="C1633" i="1"/>
  <c r="C1632" i="1"/>
  <c r="H1631" i="1"/>
  <c r="C1631" i="1"/>
  <c r="G1631" i="1" s="1"/>
  <c r="H1630" i="1"/>
  <c r="G1630" i="1"/>
  <c r="C1630" i="1"/>
  <c r="C1629" i="1"/>
  <c r="C1628" i="1"/>
  <c r="H1627" i="1"/>
  <c r="C1627" i="1"/>
  <c r="G1627" i="1" s="1"/>
  <c r="H1626" i="1"/>
  <c r="G1626" i="1"/>
  <c r="C1626" i="1"/>
  <c r="C1625" i="1"/>
  <c r="C1624" i="1"/>
  <c r="H1623" i="1"/>
  <c r="C1623" i="1"/>
  <c r="G1623" i="1" s="1"/>
  <c r="H1622" i="1"/>
  <c r="G1622" i="1"/>
  <c r="C1622" i="1"/>
  <c r="C1620" i="1"/>
  <c r="H1619" i="1"/>
  <c r="C1619" i="1"/>
  <c r="G1619" i="1" s="1"/>
  <c r="H1618" i="1"/>
  <c r="G1618" i="1"/>
  <c r="C1618" i="1"/>
  <c r="C1617" i="1"/>
  <c r="C1616" i="1"/>
  <c r="H1615" i="1"/>
  <c r="C1615" i="1"/>
  <c r="G1615" i="1" s="1"/>
  <c r="H1614" i="1"/>
  <c r="G1614" i="1"/>
  <c r="C1614" i="1"/>
  <c r="C1613" i="1"/>
  <c r="C1612" i="1"/>
  <c r="H1611" i="1"/>
  <c r="C1611" i="1"/>
  <c r="G1611" i="1" s="1"/>
  <c r="H1610" i="1"/>
  <c r="G1610" i="1"/>
  <c r="C1610" i="1"/>
  <c r="C1609" i="1"/>
  <c r="C1608" i="1"/>
  <c r="H1607" i="1"/>
  <c r="C1607" i="1"/>
  <c r="G1607" i="1" s="1"/>
  <c r="G1606" i="1"/>
  <c r="C1606" i="1"/>
  <c r="H1606" i="1" s="1"/>
  <c r="C1605" i="1"/>
  <c r="C1604" i="1"/>
  <c r="H1603" i="1"/>
  <c r="C1603" i="1"/>
  <c r="G1603" i="1" s="1"/>
  <c r="C1602" i="1"/>
  <c r="H1602" i="1" s="1"/>
  <c r="C1601" i="1"/>
  <c r="C1600" i="1"/>
  <c r="H1599" i="1"/>
  <c r="C1599" i="1"/>
  <c r="G1599" i="1" s="1"/>
  <c r="H1598" i="1"/>
  <c r="G1598" i="1"/>
  <c r="C1598" i="1"/>
  <c r="C1597" i="1"/>
  <c r="C1596" i="1"/>
  <c r="H1595" i="1"/>
  <c r="C1595" i="1"/>
  <c r="G1595" i="1" s="1"/>
  <c r="H1594" i="1"/>
  <c r="C1594" i="1"/>
  <c r="G1594" i="1" s="1"/>
  <c r="C1593" i="1"/>
  <c r="C1592" i="1"/>
  <c r="H1591" i="1"/>
  <c r="C1591" i="1"/>
  <c r="G1591" i="1" s="1"/>
  <c r="H1590" i="1"/>
  <c r="G1590" i="1"/>
  <c r="C1590" i="1"/>
  <c r="C1589" i="1"/>
  <c r="C1588" i="1"/>
  <c r="C1587" i="1"/>
  <c r="G1587" i="1" s="1"/>
  <c r="C1586" i="1"/>
  <c r="H1586" i="1" s="1"/>
  <c r="C1584" i="1"/>
  <c r="H1582" i="1"/>
  <c r="G1582" i="1"/>
  <c r="C1582" i="1"/>
  <c r="H1581" i="1"/>
  <c r="D1581" i="1"/>
  <c r="C1581" i="1"/>
  <c r="J1580" i="1"/>
  <c r="G1580" i="1"/>
  <c r="I1580" i="1" s="1"/>
  <c r="D1580" i="1"/>
  <c r="H1580" i="1" s="1"/>
  <c r="C1580" i="1"/>
  <c r="H1579" i="1"/>
  <c r="D1579" i="1"/>
  <c r="C1579" i="1"/>
  <c r="J1578" i="1"/>
  <c r="G1578" i="1"/>
  <c r="I1578" i="1" s="1"/>
  <c r="D1578" i="1"/>
  <c r="H1578" i="1" s="1"/>
  <c r="C1578" i="1"/>
  <c r="D1577" i="1"/>
  <c r="C1577" i="1"/>
  <c r="H1576" i="1"/>
  <c r="D1576" i="1"/>
  <c r="C1576" i="1"/>
  <c r="G1575" i="1"/>
  <c r="D1575" i="1"/>
  <c r="C1575" i="1"/>
  <c r="H1574" i="1"/>
  <c r="D1574" i="1"/>
  <c r="C1574" i="1"/>
  <c r="D1573" i="1"/>
  <c r="C1573" i="1"/>
  <c r="D1572" i="1"/>
  <c r="C1572" i="1"/>
  <c r="D1571" i="1"/>
  <c r="C1571" i="1"/>
  <c r="D1570" i="1"/>
  <c r="C1570" i="1"/>
  <c r="D1569" i="1"/>
  <c r="C1569" i="1"/>
  <c r="D1568" i="1"/>
  <c r="C1568" i="1"/>
  <c r="J1567" i="1"/>
  <c r="D1567" i="1"/>
  <c r="C1567" i="1"/>
  <c r="J1566" i="1"/>
  <c r="H1566" i="1"/>
  <c r="D1566" i="1"/>
  <c r="C1566" i="1"/>
  <c r="G1566" i="1" s="1"/>
  <c r="H1565" i="1"/>
  <c r="G1565" i="1"/>
  <c r="I1565" i="1" s="1"/>
  <c r="D1565" i="1"/>
  <c r="J1565" i="1" s="1"/>
  <c r="C1565" i="1"/>
  <c r="J1564" i="1"/>
  <c r="D1564" i="1"/>
  <c r="C1564" i="1"/>
  <c r="H1563" i="1"/>
  <c r="D1563" i="1"/>
  <c r="C1563" i="1"/>
  <c r="J1562" i="1"/>
  <c r="H1562" i="1"/>
  <c r="G1562" i="1"/>
  <c r="D1562" i="1"/>
  <c r="C1562" i="1"/>
  <c r="J1561" i="1"/>
  <c r="D1561" i="1"/>
  <c r="C1561" i="1"/>
  <c r="J1560" i="1"/>
  <c r="D1560" i="1"/>
  <c r="H1560" i="1" s="1"/>
  <c r="C1560" i="1"/>
  <c r="D1559" i="1"/>
  <c r="H1559" i="1" s="1"/>
  <c r="C1559" i="1"/>
  <c r="J1558" i="1"/>
  <c r="H1558" i="1"/>
  <c r="G1558" i="1"/>
  <c r="I1558" i="1" s="1"/>
  <c r="D1558" i="1"/>
  <c r="C1558" i="1"/>
  <c r="D1557" i="1"/>
  <c r="C1557" i="1"/>
  <c r="D1556" i="1"/>
  <c r="C1556" i="1"/>
  <c r="H1555" i="1"/>
  <c r="D1555" i="1"/>
  <c r="C1555" i="1"/>
  <c r="J1554" i="1"/>
  <c r="H1554" i="1"/>
  <c r="G1554" i="1"/>
  <c r="D1554" i="1"/>
  <c r="C1554" i="1"/>
  <c r="D1553" i="1"/>
  <c r="C1553" i="1"/>
  <c r="J1552" i="1"/>
  <c r="D1552" i="1"/>
  <c r="H1552" i="1" s="1"/>
  <c r="C1552" i="1"/>
  <c r="D1551" i="1"/>
  <c r="H1551" i="1" s="1"/>
  <c r="C1551" i="1"/>
  <c r="D1550" i="1"/>
  <c r="C1550" i="1"/>
  <c r="D1549" i="1"/>
  <c r="C1549" i="1"/>
  <c r="I1548" i="1"/>
  <c r="H1548" i="1"/>
  <c r="D1548" i="1"/>
  <c r="C1548" i="1"/>
  <c r="G1548" i="1" s="1"/>
  <c r="J1547" i="1"/>
  <c r="G1547" i="1"/>
  <c r="D1547" i="1"/>
  <c r="C1547" i="1"/>
  <c r="H1547" i="1" s="1"/>
  <c r="D1546" i="1"/>
  <c r="C1546" i="1"/>
  <c r="J1545" i="1"/>
  <c r="D1545" i="1"/>
  <c r="C1545" i="1"/>
  <c r="H1544" i="1"/>
  <c r="G1544" i="1"/>
  <c r="I1544" i="1" s="1"/>
  <c r="D1544" i="1"/>
  <c r="C1544" i="1"/>
  <c r="J1544" i="1" s="1"/>
  <c r="G1543" i="1"/>
  <c r="I1543" i="1" s="1"/>
  <c r="D1543" i="1"/>
  <c r="C1543" i="1"/>
  <c r="H1543" i="1" s="1"/>
  <c r="H1542" i="1"/>
  <c r="D1542" i="1"/>
  <c r="C1542" i="1"/>
  <c r="D1541" i="1"/>
  <c r="C1541" i="1"/>
  <c r="D1540" i="1"/>
  <c r="C1540" i="1"/>
  <c r="C1539" i="1"/>
  <c r="D1536" i="1"/>
  <c r="C1536" i="1"/>
  <c r="G1535" i="1"/>
  <c r="D1535" i="1"/>
  <c r="C1535" i="1"/>
  <c r="H1535" i="1" s="1"/>
  <c r="D1534" i="1"/>
  <c r="G1534" i="1" s="1"/>
  <c r="C1534" i="1"/>
  <c r="D1533" i="1"/>
  <c r="C1533" i="1"/>
  <c r="D1532" i="1"/>
  <c r="C1532" i="1"/>
  <c r="G1531" i="1"/>
  <c r="D1531" i="1"/>
  <c r="C1531" i="1"/>
  <c r="H1531" i="1" s="1"/>
  <c r="G1530" i="1"/>
  <c r="D1530" i="1"/>
  <c r="C1530" i="1"/>
  <c r="D1529" i="1"/>
  <c r="C1529" i="1"/>
  <c r="D1528" i="1"/>
  <c r="C1528" i="1"/>
  <c r="G1527" i="1"/>
  <c r="D1527" i="1"/>
  <c r="C1527" i="1"/>
  <c r="H1527" i="1" s="1"/>
  <c r="D1526" i="1"/>
  <c r="G1526" i="1" s="1"/>
  <c r="C1526" i="1"/>
  <c r="D1525" i="1"/>
  <c r="D1524" i="1"/>
  <c r="C1524" i="1"/>
  <c r="G1523" i="1"/>
  <c r="D1523" i="1"/>
  <c r="C1523" i="1"/>
  <c r="H1523" i="1" s="1"/>
  <c r="D1522" i="1"/>
  <c r="G1522" i="1" s="1"/>
  <c r="C1522" i="1"/>
  <c r="D1521" i="1"/>
  <c r="C1521" i="1"/>
  <c r="D1520" i="1"/>
  <c r="C1520" i="1"/>
  <c r="G1519" i="1"/>
  <c r="D1519" i="1"/>
  <c r="C1519" i="1"/>
  <c r="H1519" i="1" s="1"/>
  <c r="D1518" i="1"/>
  <c r="G1518" i="1" s="1"/>
  <c r="C1518" i="1"/>
  <c r="D1517" i="1"/>
  <c r="C1517" i="1"/>
  <c r="D1516" i="1"/>
  <c r="C1516" i="1"/>
  <c r="G1515" i="1"/>
  <c r="D1515" i="1"/>
  <c r="C1515" i="1"/>
  <c r="H1515" i="1" s="1"/>
  <c r="C1514" i="1"/>
  <c r="D1513" i="1"/>
  <c r="C1513" i="1"/>
  <c r="D1512" i="1"/>
  <c r="C1512" i="1"/>
  <c r="G1511" i="1"/>
  <c r="D1511" i="1"/>
  <c r="C1511" i="1"/>
  <c r="H1511" i="1" s="1"/>
  <c r="D1509" i="1"/>
  <c r="C1509" i="1"/>
  <c r="D1508" i="1"/>
  <c r="C1508" i="1"/>
  <c r="G1507" i="1"/>
  <c r="D1507" i="1"/>
  <c r="C1507" i="1"/>
  <c r="H1507" i="1" s="1"/>
  <c r="D1506" i="1"/>
  <c r="G1506" i="1" s="1"/>
  <c r="C1506" i="1"/>
  <c r="D1505" i="1"/>
  <c r="C1505" i="1"/>
  <c r="D1504" i="1"/>
  <c r="C1504" i="1"/>
  <c r="G1503" i="1"/>
  <c r="D1503" i="1"/>
  <c r="C1503" i="1"/>
  <c r="H1503" i="1" s="1"/>
  <c r="G1502" i="1"/>
  <c r="D1502" i="1"/>
  <c r="C1502" i="1"/>
  <c r="D1501" i="1"/>
  <c r="C1501" i="1"/>
  <c r="D1500" i="1"/>
  <c r="C1500" i="1"/>
  <c r="G1499" i="1"/>
  <c r="D1499" i="1"/>
  <c r="C1499" i="1"/>
  <c r="H1499" i="1" s="1"/>
  <c r="D1498" i="1"/>
  <c r="G1498" i="1" s="1"/>
  <c r="C1498" i="1"/>
  <c r="D1497" i="1"/>
  <c r="C1497" i="1"/>
  <c r="D1496" i="1"/>
  <c r="C1496" i="1"/>
  <c r="G1495" i="1"/>
  <c r="D1495" i="1"/>
  <c r="C1495" i="1"/>
  <c r="H1495" i="1" s="1"/>
  <c r="G1494" i="1"/>
  <c r="D1494" i="1"/>
  <c r="C1494" i="1"/>
  <c r="D1493" i="1"/>
  <c r="C1493" i="1"/>
  <c r="D1492" i="1"/>
  <c r="C1492" i="1"/>
  <c r="G1491" i="1"/>
  <c r="D1491" i="1"/>
  <c r="C1491" i="1"/>
  <c r="H1491" i="1" s="1"/>
  <c r="D1490" i="1"/>
  <c r="G1490" i="1" s="1"/>
  <c r="C1490" i="1"/>
  <c r="D1489" i="1"/>
  <c r="C1489" i="1"/>
  <c r="D1488" i="1"/>
  <c r="C1488" i="1"/>
  <c r="G1487" i="1"/>
  <c r="D1487" i="1"/>
  <c r="C1487" i="1"/>
  <c r="H1487" i="1" s="1"/>
  <c r="G1486" i="1"/>
  <c r="D1486" i="1"/>
  <c r="C1486" i="1"/>
  <c r="D1485" i="1"/>
  <c r="C1485" i="1"/>
  <c r="D1484" i="1"/>
  <c r="C1484" i="1"/>
  <c r="G1483" i="1"/>
  <c r="D1483" i="1"/>
  <c r="C1483" i="1"/>
  <c r="H1483" i="1" s="1"/>
  <c r="D1482" i="1"/>
  <c r="G1482" i="1" s="1"/>
  <c r="C1482" i="1"/>
  <c r="D1481" i="1"/>
  <c r="C1481" i="1"/>
  <c r="D1480" i="1"/>
  <c r="C1480" i="1"/>
  <c r="G1479" i="1"/>
  <c r="D1479" i="1"/>
  <c r="C1479" i="1"/>
  <c r="H1479" i="1" s="1"/>
  <c r="G1478" i="1"/>
  <c r="D1478" i="1"/>
  <c r="C1478" i="1"/>
  <c r="D1477" i="1"/>
  <c r="C1477" i="1"/>
  <c r="D1476" i="1"/>
  <c r="C1476" i="1"/>
  <c r="G1475" i="1"/>
  <c r="D1475" i="1"/>
  <c r="C1475" i="1"/>
  <c r="H1475" i="1" s="1"/>
  <c r="D1474" i="1"/>
  <c r="G1474" i="1" s="1"/>
  <c r="C1474" i="1"/>
  <c r="D1473" i="1"/>
  <c r="C1473" i="1"/>
  <c r="D1472" i="1"/>
  <c r="C1472" i="1"/>
  <c r="G1471" i="1"/>
  <c r="D1471" i="1"/>
  <c r="C1471" i="1"/>
  <c r="H1471" i="1" s="1"/>
  <c r="G1470" i="1"/>
  <c r="D1470" i="1"/>
  <c r="C1470" i="1"/>
  <c r="D1469" i="1"/>
  <c r="C1469" i="1"/>
  <c r="D1468" i="1"/>
  <c r="C1468" i="1"/>
  <c r="G1467" i="1"/>
  <c r="D1467" i="1"/>
  <c r="C1467" i="1"/>
  <c r="H1467" i="1" s="1"/>
  <c r="D1466" i="1"/>
  <c r="G1466" i="1" s="1"/>
  <c r="C1466" i="1"/>
  <c r="D1465" i="1"/>
  <c r="C1465" i="1"/>
  <c r="D1464" i="1"/>
  <c r="C1464" i="1"/>
  <c r="G1463" i="1"/>
  <c r="D1463" i="1"/>
  <c r="C1463" i="1"/>
  <c r="H1463" i="1" s="1"/>
  <c r="G1462" i="1"/>
  <c r="D1462" i="1"/>
  <c r="C1462" i="1"/>
  <c r="D1461" i="1"/>
  <c r="C1461" i="1"/>
  <c r="D1460" i="1"/>
  <c r="C1460" i="1"/>
  <c r="G1459" i="1"/>
  <c r="D1459" i="1"/>
  <c r="C1459" i="1"/>
  <c r="H1459" i="1" s="1"/>
  <c r="D1458" i="1"/>
  <c r="G1458" i="1" s="1"/>
  <c r="C1458" i="1"/>
  <c r="D1457" i="1"/>
  <c r="C1457" i="1"/>
  <c r="D1456" i="1"/>
  <c r="C1456" i="1"/>
  <c r="G1455" i="1"/>
  <c r="D1455" i="1"/>
  <c r="C1455" i="1"/>
  <c r="H1455" i="1" s="1"/>
  <c r="G1454" i="1"/>
  <c r="D1454" i="1"/>
  <c r="C1454" i="1"/>
  <c r="D1453" i="1"/>
  <c r="C1453" i="1"/>
  <c r="D1452" i="1"/>
  <c r="C1452" i="1"/>
  <c r="G1451" i="1"/>
  <c r="D1451" i="1"/>
  <c r="C1451" i="1"/>
  <c r="H1451" i="1" s="1"/>
  <c r="D1450" i="1"/>
  <c r="G1450" i="1" s="1"/>
  <c r="C1450" i="1"/>
  <c r="D1449" i="1"/>
  <c r="C1449" i="1"/>
  <c r="D1448" i="1"/>
  <c r="C1448" i="1"/>
  <c r="G1447" i="1"/>
  <c r="D1447" i="1"/>
  <c r="C1447" i="1"/>
  <c r="H1447" i="1" s="1"/>
  <c r="G1446" i="1"/>
  <c r="D1446" i="1"/>
  <c r="C1446" i="1"/>
  <c r="D1445" i="1"/>
  <c r="C1445" i="1"/>
  <c r="D1444" i="1"/>
  <c r="C1444" i="1"/>
  <c r="G1443" i="1"/>
  <c r="D1443" i="1"/>
  <c r="C1443" i="1"/>
  <c r="H1443" i="1" s="1"/>
  <c r="D1442" i="1"/>
  <c r="G1442" i="1" s="1"/>
  <c r="C1442" i="1"/>
  <c r="D1441" i="1"/>
  <c r="C1441" i="1"/>
  <c r="D1440" i="1"/>
  <c r="C1440" i="1"/>
  <c r="G1439" i="1"/>
  <c r="D1439" i="1"/>
  <c r="C1439" i="1"/>
  <c r="H1439" i="1" s="1"/>
  <c r="G1438" i="1"/>
  <c r="D1438" i="1"/>
  <c r="C1438" i="1"/>
  <c r="D1437" i="1"/>
  <c r="C1437" i="1"/>
  <c r="D1436" i="1"/>
  <c r="C1436" i="1"/>
  <c r="G1435" i="1"/>
  <c r="D1435" i="1"/>
  <c r="C1435" i="1"/>
  <c r="H1435" i="1" s="1"/>
  <c r="D1434" i="1"/>
  <c r="G1434" i="1" s="1"/>
  <c r="C1434" i="1"/>
  <c r="D1433" i="1"/>
  <c r="C1433" i="1"/>
  <c r="D1432" i="1"/>
  <c r="C1432" i="1"/>
  <c r="G1431" i="1"/>
  <c r="D1431" i="1"/>
  <c r="C1431" i="1"/>
  <c r="H1431" i="1" s="1"/>
  <c r="G1430" i="1"/>
  <c r="D1430" i="1"/>
  <c r="C1430" i="1"/>
  <c r="D1429" i="1"/>
  <c r="C1429" i="1"/>
  <c r="D1428" i="1"/>
  <c r="C1428" i="1"/>
  <c r="G1427" i="1"/>
  <c r="D1427" i="1"/>
  <c r="C1427" i="1"/>
  <c r="H1427" i="1" s="1"/>
  <c r="D1426" i="1"/>
  <c r="G1426" i="1" s="1"/>
  <c r="C1426" i="1"/>
  <c r="D1425" i="1"/>
  <c r="C1425" i="1"/>
  <c r="D1424" i="1"/>
  <c r="C1424" i="1"/>
  <c r="G1423" i="1"/>
  <c r="D1423" i="1"/>
  <c r="C1423" i="1"/>
  <c r="H1423" i="1" s="1"/>
  <c r="G1422" i="1"/>
  <c r="D1422" i="1"/>
  <c r="C1422" i="1"/>
  <c r="D1421" i="1"/>
  <c r="C1421" i="1"/>
  <c r="D1420" i="1"/>
  <c r="C1420" i="1"/>
  <c r="G1419" i="1"/>
  <c r="D1419" i="1"/>
  <c r="C1419" i="1"/>
  <c r="H1419" i="1" s="1"/>
  <c r="D1418" i="1"/>
  <c r="G1418" i="1" s="1"/>
  <c r="C1418" i="1"/>
  <c r="D1417" i="1"/>
  <c r="C1417" i="1"/>
  <c r="D1416" i="1"/>
  <c r="C1416" i="1"/>
  <c r="G1415" i="1"/>
  <c r="D1415" i="1"/>
  <c r="C1415" i="1"/>
  <c r="H1415" i="1" s="1"/>
  <c r="G1414" i="1"/>
  <c r="D1414" i="1"/>
  <c r="C1414" i="1"/>
  <c r="D1413" i="1"/>
  <c r="C1413" i="1"/>
  <c r="D1412" i="1"/>
  <c r="C1412" i="1"/>
  <c r="G1411" i="1"/>
  <c r="D1411" i="1"/>
  <c r="C1411" i="1"/>
  <c r="H1411" i="1" s="1"/>
  <c r="D1410" i="1"/>
  <c r="G1410" i="1" s="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G1264" i="1" s="1"/>
  <c r="C1264" i="1"/>
  <c r="D1263" i="1"/>
  <c r="C1263" i="1"/>
  <c r="D1262" i="1"/>
  <c r="C1262" i="1"/>
  <c r="G1261" i="1"/>
  <c r="D1261" i="1"/>
  <c r="C1261" i="1"/>
  <c r="H1261" i="1" s="1"/>
  <c r="D1260" i="1"/>
  <c r="G1260" i="1" s="1"/>
  <c r="C1260" i="1"/>
  <c r="D1259" i="1"/>
  <c r="C1259" i="1"/>
  <c r="D1258" i="1"/>
  <c r="C1258" i="1"/>
  <c r="G1257" i="1"/>
  <c r="D1257" i="1"/>
  <c r="C1257" i="1"/>
  <c r="C1256" i="1"/>
  <c r="D1254" i="1"/>
  <c r="C1254" i="1"/>
  <c r="G1253" i="1"/>
  <c r="D1253" i="1"/>
  <c r="C1253" i="1"/>
  <c r="H1253" i="1" s="1"/>
  <c r="D1252" i="1"/>
  <c r="G1252" i="1" s="1"/>
  <c r="C1252" i="1"/>
  <c r="D1251" i="1"/>
  <c r="C1251" i="1"/>
  <c r="D1250" i="1"/>
  <c r="C1250" i="1"/>
  <c r="G1249" i="1"/>
  <c r="D1249" i="1"/>
  <c r="C1249" i="1"/>
  <c r="H1249" i="1" s="1"/>
  <c r="G1248" i="1"/>
  <c r="D1248" i="1"/>
  <c r="C1248" i="1"/>
  <c r="D1247" i="1"/>
  <c r="C1247" i="1"/>
  <c r="D1246" i="1"/>
  <c r="C1246" i="1"/>
  <c r="G1245" i="1"/>
  <c r="D1245" i="1"/>
  <c r="C1245" i="1"/>
  <c r="H1245" i="1" s="1"/>
  <c r="D1244" i="1"/>
  <c r="G1244" i="1" s="1"/>
  <c r="C1244" i="1"/>
  <c r="D1243" i="1"/>
  <c r="C1243" i="1"/>
  <c r="D1242" i="1"/>
  <c r="C1242" i="1"/>
  <c r="G1241" i="1"/>
  <c r="D1241" i="1"/>
  <c r="C1241" i="1"/>
  <c r="H1241" i="1" s="1"/>
  <c r="D1240" i="1"/>
  <c r="G1240" i="1" s="1"/>
  <c r="C1240" i="1"/>
  <c r="D1239" i="1"/>
  <c r="C1239" i="1"/>
  <c r="D1238" i="1"/>
  <c r="C1238" i="1"/>
  <c r="G1237" i="1"/>
  <c r="D1237" i="1"/>
  <c r="C1237" i="1"/>
  <c r="H1237" i="1" s="1"/>
  <c r="D1236" i="1"/>
  <c r="G1236" i="1" s="1"/>
  <c r="C1236" i="1"/>
  <c r="D1235" i="1"/>
  <c r="C1235" i="1"/>
  <c r="D1234" i="1"/>
  <c r="C1234" i="1"/>
  <c r="G1233" i="1"/>
  <c r="D1233" i="1"/>
  <c r="C1233" i="1"/>
  <c r="H1233" i="1" s="1"/>
  <c r="D1232" i="1"/>
  <c r="G1232" i="1" s="1"/>
  <c r="C1232" i="1"/>
  <c r="D1231" i="1"/>
  <c r="C1231" i="1"/>
  <c r="D1230" i="1"/>
  <c r="C1230" i="1"/>
  <c r="G1229" i="1"/>
  <c r="D1229" i="1"/>
  <c r="C1229" i="1"/>
  <c r="H1229" i="1" s="1"/>
  <c r="G1228" i="1"/>
  <c r="D1228" i="1"/>
  <c r="C1228" i="1"/>
  <c r="D1227" i="1"/>
  <c r="C1227" i="1"/>
  <c r="D1226" i="1"/>
  <c r="C1226" i="1"/>
  <c r="G1225" i="1"/>
  <c r="D1225" i="1"/>
  <c r="C1225" i="1"/>
  <c r="H1225" i="1" s="1"/>
  <c r="D1224" i="1"/>
  <c r="G1224" i="1" s="1"/>
  <c r="C1224" i="1"/>
  <c r="D1223" i="1"/>
  <c r="D1222" i="1"/>
  <c r="C1222" i="1"/>
  <c r="G1221" i="1"/>
  <c r="D1221" i="1"/>
  <c r="C1221" i="1"/>
  <c r="H1221" i="1" s="1"/>
  <c r="G1220" i="1"/>
  <c r="D1220" i="1"/>
  <c r="C1220" i="1"/>
  <c r="D1219" i="1"/>
  <c r="C1219" i="1"/>
  <c r="D1218" i="1"/>
  <c r="C1218" i="1"/>
  <c r="G1217" i="1"/>
  <c r="D1217" i="1"/>
  <c r="C1217" i="1"/>
  <c r="H1217" i="1" s="1"/>
  <c r="D1216" i="1"/>
  <c r="G1216" i="1" s="1"/>
  <c r="C1216" i="1"/>
  <c r="D1215" i="1"/>
  <c r="C1215" i="1"/>
  <c r="D1214" i="1"/>
  <c r="C1214" i="1"/>
  <c r="G1213" i="1"/>
  <c r="D1213" i="1"/>
  <c r="C1213" i="1"/>
  <c r="H1213" i="1" s="1"/>
  <c r="D1212" i="1"/>
  <c r="G1212" i="1" s="1"/>
  <c r="C1212" i="1"/>
  <c r="D1211" i="1"/>
  <c r="C1211" i="1"/>
  <c r="D1210" i="1"/>
  <c r="C1210" i="1"/>
  <c r="G1209" i="1"/>
  <c r="D1209" i="1"/>
  <c r="C1209" i="1"/>
  <c r="H1209" i="1" s="1"/>
  <c r="D1208" i="1"/>
  <c r="G1208" i="1" s="1"/>
  <c r="C1208" i="1"/>
  <c r="D1207" i="1"/>
  <c r="D1206" i="1"/>
  <c r="C1206" i="1"/>
  <c r="G1205" i="1"/>
  <c r="D1205" i="1"/>
  <c r="C1205" i="1"/>
  <c r="H1205" i="1" s="1"/>
  <c r="D1204" i="1"/>
  <c r="G1204" i="1" s="1"/>
  <c r="C1204" i="1"/>
  <c r="D1203" i="1"/>
  <c r="C1203" i="1"/>
  <c r="D1202" i="1"/>
  <c r="C1202" i="1"/>
  <c r="G1201" i="1"/>
  <c r="D1201" i="1"/>
  <c r="C1201" i="1"/>
  <c r="H1201" i="1" s="1"/>
  <c r="D1200" i="1"/>
  <c r="C1200" i="1"/>
  <c r="G1200" i="1" s="1"/>
  <c r="D1199" i="1"/>
  <c r="C1199" i="1"/>
  <c r="D1198" i="1"/>
  <c r="C1198" i="1"/>
  <c r="G1197" i="1"/>
  <c r="D1197" i="1"/>
  <c r="C1197" i="1"/>
  <c r="H1197" i="1" s="1"/>
  <c r="G1196" i="1"/>
  <c r="D1196" i="1"/>
  <c r="C1196" i="1"/>
  <c r="D1195" i="1"/>
  <c r="C1195" i="1"/>
  <c r="D1194" i="1"/>
  <c r="C1194" i="1"/>
  <c r="G1193" i="1"/>
  <c r="D1193" i="1"/>
  <c r="C1193" i="1"/>
  <c r="H1193" i="1" s="1"/>
  <c r="G1192" i="1"/>
  <c r="D1192" i="1"/>
  <c r="C1192" i="1"/>
  <c r="D1191" i="1"/>
  <c r="C1191" i="1"/>
  <c r="D1190" i="1"/>
  <c r="C1190" i="1"/>
  <c r="G1189" i="1"/>
  <c r="D1189" i="1"/>
  <c r="C1189" i="1"/>
  <c r="H1189" i="1" s="1"/>
  <c r="G1188" i="1"/>
  <c r="D1188" i="1"/>
  <c r="C1188" i="1"/>
  <c r="D1187" i="1"/>
  <c r="C1187" i="1"/>
  <c r="D1186" i="1"/>
  <c r="C1186" i="1"/>
  <c r="G1185" i="1"/>
  <c r="D1185" i="1"/>
  <c r="C1185" i="1"/>
  <c r="H1185" i="1" s="1"/>
  <c r="D1184" i="1"/>
  <c r="G1184" i="1" s="1"/>
  <c r="C1184" i="1"/>
  <c r="D1183" i="1"/>
  <c r="C1183" i="1"/>
  <c r="D1182" i="1"/>
  <c r="D1179" i="1"/>
  <c r="C1179" i="1"/>
  <c r="D1178" i="1"/>
  <c r="C1178" i="1"/>
  <c r="G1177" i="1"/>
  <c r="D1177" i="1"/>
  <c r="C1177" i="1"/>
  <c r="H1177" i="1" s="1"/>
  <c r="G1176" i="1"/>
  <c r="D1176" i="1"/>
  <c r="C1176" i="1"/>
  <c r="D1175" i="1"/>
  <c r="C1175" i="1"/>
  <c r="D1174" i="1"/>
  <c r="C1174" i="1"/>
  <c r="G1173" i="1"/>
  <c r="D1173" i="1"/>
  <c r="C1173" i="1"/>
  <c r="H1173" i="1" s="1"/>
  <c r="D1172" i="1"/>
  <c r="G1172" i="1" s="1"/>
  <c r="C1172" i="1"/>
  <c r="D1171" i="1"/>
  <c r="C1171" i="1"/>
  <c r="D1170" i="1"/>
  <c r="C1170" i="1"/>
  <c r="G1169" i="1"/>
  <c r="D1169" i="1"/>
  <c r="C1169" i="1"/>
  <c r="H1169" i="1" s="1"/>
  <c r="G1168" i="1"/>
  <c r="D1168" i="1"/>
  <c r="C1168" i="1"/>
  <c r="D1167" i="1"/>
  <c r="C1167" i="1"/>
  <c r="D1166" i="1"/>
  <c r="C1166" i="1"/>
  <c r="G1165" i="1"/>
  <c r="D1165" i="1"/>
  <c r="C1165" i="1"/>
  <c r="H1165" i="1" s="1"/>
  <c r="D1164" i="1"/>
  <c r="G1164" i="1" s="1"/>
  <c r="C1164" i="1"/>
  <c r="D1163" i="1"/>
  <c r="C1163" i="1"/>
  <c r="D1162" i="1"/>
  <c r="C1162" i="1"/>
  <c r="D1161" i="1"/>
  <c r="G1161" i="1" s="1"/>
  <c r="C1161" i="1"/>
  <c r="G1160" i="1"/>
  <c r="D1160" i="1"/>
  <c r="C1160" i="1"/>
  <c r="D1159" i="1"/>
  <c r="C1159" i="1"/>
  <c r="D1158" i="1"/>
  <c r="C1158" i="1"/>
  <c r="G1157" i="1"/>
  <c r="D1157" i="1"/>
  <c r="C1157" i="1"/>
  <c r="H1157" i="1" s="1"/>
  <c r="D1156" i="1"/>
  <c r="G1156" i="1" s="1"/>
  <c r="C1156" i="1"/>
  <c r="D1155" i="1"/>
  <c r="C1155" i="1"/>
  <c r="D1154" i="1"/>
  <c r="C1154" i="1"/>
  <c r="D1153" i="1"/>
  <c r="C1153" i="1"/>
  <c r="D1152" i="1"/>
  <c r="H1151" i="1"/>
  <c r="D1151" i="1"/>
  <c r="C1151" i="1"/>
  <c r="G1151" i="1" s="1"/>
  <c r="D1150" i="1"/>
  <c r="C1150" i="1"/>
  <c r="D1149" i="1"/>
  <c r="C1149" i="1"/>
  <c r="H1148" i="1"/>
  <c r="D1148" i="1"/>
  <c r="C1148" i="1"/>
  <c r="G1148" i="1" s="1"/>
  <c r="H1147" i="1"/>
  <c r="D1147" i="1"/>
  <c r="C1147" i="1"/>
  <c r="G1147" i="1" s="1"/>
  <c r="D1146" i="1"/>
  <c r="C1146" i="1"/>
  <c r="D1145" i="1"/>
  <c r="C1145" i="1"/>
  <c r="H1144" i="1"/>
  <c r="D1144" i="1"/>
  <c r="C1144" i="1"/>
  <c r="G1144" i="1" s="1"/>
  <c r="H1143" i="1"/>
  <c r="D1143" i="1"/>
  <c r="C1143" i="1"/>
  <c r="G1143" i="1" s="1"/>
  <c r="D1142" i="1"/>
  <c r="C1142" i="1"/>
  <c r="D1141" i="1"/>
  <c r="C1141" i="1"/>
  <c r="D1140" i="1"/>
  <c r="H1139" i="1"/>
  <c r="D1139" i="1"/>
  <c r="C1139" i="1"/>
  <c r="G1139" i="1" s="1"/>
  <c r="D1138" i="1"/>
  <c r="C1138" i="1"/>
  <c r="D1137" i="1"/>
  <c r="C1137" i="1"/>
  <c r="H1136" i="1"/>
  <c r="D1136" i="1"/>
  <c r="C1136" i="1"/>
  <c r="G1136" i="1" s="1"/>
  <c r="H1135" i="1"/>
  <c r="D1135" i="1"/>
  <c r="C1135" i="1"/>
  <c r="G1135" i="1" s="1"/>
  <c r="D1134" i="1"/>
  <c r="C1134" i="1"/>
  <c r="D1133" i="1"/>
  <c r="C1133" i="1"/>
  <c r="H1132" i="1"/>
  <c r="D1132" i="1"/>
  <c r="C1132" i="1"/>
  <c r="G1132" i="1" s="1"/>
  <c r="H1131" i="1"/>
  <c r="D1131" i="1"/>
  <c r="C1131" i="1"/>
  <c r="G1131" i="1" s="1"/>
  <c r="D1130" i="1"/>
  <c r="C1130" i="1"/>
  <c r="D1129" i="1"/>
  <c r="C1129" i="1"/>
  <c r="H1128" i="1"/>
  <c r="D1128" i="1"/>
  <c r="C1128" i="1"/>
  <c r="G1128" i="1" s="1"/>
  <c r="H1127" i="1"/>
  <c r="D1127" i="1"/>
  <c r="C1127" i="1"/>
  <c r="G1127" i="1" s="1"/>
  <c r="D1126" i="1"/>
  <c r="C1126" i="1"/>
  <c r="D1125" i="1"/>
  <c r="C1125" i="1"/>
  <c r="H1124" i="1"/>
  <c r="D1124" i="1"/>
  <c r="C1124" i="1"/>
  <c r="G1124" i="1" s="1"/>
  <c r="H1123" i="1"/>
  <c r="D1123" i="1"/>
  <c r="C1123" i="1"/>
  <c r="G1123" i="1" s="1"/>
  <c r="D1122" i="1"/>
  <c r="C1122" i="1"/>
  <c r="D1121" i="1"/>
  <c r="C1121" i="1"/>
  <c r="H1120" i="1"/>
  <c r="D1120" i="1"/>
  <c r="C1120" i="1"/>
  <c r="G1120" i="1" s="1"/>
  <c r="H1119" i="1"/>
  <c r="D1119" i="1"/>
  <c r="C1119" i="1"/>
  <c r="G1119" i="1" s="1"/>
  <c r="D1118" i="1"/>
  <c r="C1118" i="1"/>
  <c r="D1117" i="1"/>
  <c r="C1117" i="1"/>
  <c r="H1116" i="1"/>
  <c r="D1116" i="1"/>
  <c r="C1116" i="1"/>
  <c r="G1116" i="1" s="1"/>
  <c r="H1115" i="1"/>
  <c r="D1115" i="1"/>
  <c r="C1115" i="1"/>
  <c r="G1115" i="1" s="1"/>
  <c r="D1114" i="1"/>
  <c r="C1114" i="1"/>
  <c r="D1113" i="1"/>
  <c r="C1113" i="1"/>
  <c r="H1112" i="1"/>
  <c r="D1112" i="1"/>
  <c r="C1112" i="1"/>
  <c r="G1112" i="1" s="1"/>
  <c r="H1111" i="1"/>
  <c r="D1111" i="1"/>
  <c r="C1111" i="1"/>
  <c r="G1111" i="1" s="1"/>
  <c r="D1110" i="1"/>
  <c r="C1110" i="1"/>
  <c r="D1109" i="1"/>
  <c r="C1109" i="1"/>
  <c r="H1108" i="1"/>
  <c r="D1108" i="1"/>
  <c r="C1108" i="1"/>
  <c r="G1108" i="1" s="1"/>
  <c r="H1107" i="1"/>
  <c r="D1107" i="1"/>
  <c r="C1107" i="1"/>
  <c r="G1107" i="1" s="1"/>
  <c r="D1106" i="1"/>
  <c r="C1106" i="1"/>
  <c r="D1105" i="1"/>
  <c r="C1105" i="1"/>
  <c r="H1104" i="1"/>
  <c r="D1104" i="1"/>
  <c r="C1104" i="1"/>
  <c r="G1104" i="1" s="1"/>
  <c r="H1103" i="1"/>
  <c r="D1103" i="1"/>
  <c r="C1103" i="1"/>
  <c r="G1103" i="1" s="1"/>
  <c r="D1102" i="1"/>
  <c r="C1102" i="1"/>
  <c r="D1101" i="1"/>
  <c r="C1101" i="1"/>
  <c r="H1100" i="1"/>
  <c r="D1100" i="1"/>
  <c r="C1100" i="1"/>
  <c r="G1100" i="1" s="1"/>
  <c r="H1099" i="1"/>
  <c r="D1099" i="1"/>
  <c r="C1099" i="1"/>
  <c r="G1099" i="1" s="1"/>
  <c r="D1098" i="1"/>
  <c r="C1098" i="1"/>
  <c r="D1097" i="1"/>
  <c r="C1097" i="1"/>
  <c r="H1096" i="1"/>
  <c r="D1096" i="1"/>
  <c r="C1096" i="1"/>
  <c r="G1096" i="1" s="1"/>
  <c r="H1095" i="1"/>
  <c r="D1095" i="1"/>
  <c r="C1095" i="1"/>
  <c r="G1095" i="1" s="1"/>
  <c r="D1094" i="1"/>
  <c r="C1094" i="1"/>
  <c r="D1092" i="1"/>
  <c r="H1092" i="1" s="1"/>
  <c r="C1092" i="1"/>
  <c r="D1091" i="1"/>
  <c r="C1091" i="1"/>
  <c r="D1090" i="1"/>
  <c r="C1090" i="1"/>
  <c r="H1089" i="1"/>
  <c r="D1089" i="1"/>
  <c r="C1089" i="1"/>
  <c r="G1089" i="1" s="1"/>
  <c r="H1088" i="1"/>
  <c r="D1088" i="1"/>
  <c r="C1088" i="1"/>
  <c r="G1088" i="1" s="1"/>
  <c r="D1087" i="1"/>
  <c r="C1087" i="1"/>
  <c r="D1086" i="1"/>
  <c r="C1086" i="1"/>
  <c r="H1085" i="1"/>
  <c r="D1085" i="1"/>
  <c r="C1085" i="1"/>
  <c r="G1085" i="1" s="1"/>
  <c r="H1084" i="1"/>
  <c r="D1084" i="1"/>
  <c r="C1084" i="1"/>
  <c r="G1084" i="1" s="1"/>
  <c r="D1083" i="1"/>
  <c r="C1083" i="1"/>
  <c r="D1082" i="1"/>
  <c r="C1082" i="1"/>
  <c r="H1081" i="1"/>
  <c r="D1081" i="1"/>
  <c r="C1081" i="1"/>
  <c r="G1081" i="1" s="1"/>
  <c r="H1080" i="1"/>
  <c r="D1080" i="1"/>
  <c r="C1080" i="1"/>
  <c r="G1080" i="1" s="1"/>
  <c r="D1079" i="1"/>
  <c r="C1079" i="1"/>
  <c r="D1078" i="1"/>
  <c r="C1078" i="1"/>
  <c r="H1077" i="1"/>
  <c r="D1077" i="1"/>
  <c r="C1077" i="1"/>
  <c r="G1077" i="1" s="1"/>
  <c r="H1076" i="1"/>
  <c r="D1076" i="1"/>
  <c r="C1076" i="1"/>
  <c r="G1076" i="1" s="1"/>
  <c r="D1075" i="1"/>
  <c r="C1075" i="1"/>
  <c r="H1073" i="1"/>
  <c r="D1073" i="1"/>
  <c r="C1073" i="1"/>
  <c r="G1073" i="1" s="1"/>
  <c r="D1072" i="1"/>
  <c r="C1072" i="1"/>
  <c r="D1071" i="1"/>
  <c r="C1071" i="1"/>
  <c r="H1070" i="1"/>
  <c r="D1070" i="1"/>
  <c r="C1070" i="1"/>
  <c r="G1070" i="1" s="1"/>
  <c r="D1069" i="1"/>
  <c r="H1069" i="1" s="1"/>
  <c r="C1069" i="1"/>
  <c r="G1069" i="1" s="1"/>
  <c r="D1068" i="1"/>
  <c r="C1068" i="1"/>
  <c r="D1067" i="1"/>
  <c r="C1067" i="1"/>
  <c r="H1066" i="1"/>
  <c r="D1066" i="1"/>
  <c r="C1066" i="1"/>
  <c r="G1066" i="1" s="1"/>
  <c r="H1065" i="1"/>
  <c r="D1065" i="1"/>
  <c r="C1065" i="1"/>
  <c r="G1065" i="1" s="1"/>
  <c r="D1064" i="1"/>
  <c r="C1064" i="1"/>
  <c r="D1063" i="1"/>
  <c r="C1063" i="1"/>
  <c r="H1062" i="1"/>
  <c r="D1062" i="1"/>
  <c r="C1062" i="1"/>
  <c r="D1061" i="1"/>
  <c r="H1061" i="1" s="1"/>
  <c r="C1061" i="1"/>
  <c r="D1060" i="1"/>
  <c r="C1060" i="1"/>
  <c r="D1059" i="1"/>
  <c r="C1059" i="1"/>
  <c r="H1058" i="1"/>
  <c r="D1058" i="1"/>
  <c r="C1058" i="1"/>
  <c r="G1058" i="1" s="1"/>
  <c r="D1057" i="1"/>
  <c r="H1057" i="1" s="1"/>
  <c r="C1057" i="1"/>
  <c r="D1056" i="1"/>
  <c r="C1056" i="1"/>
  <c r="D1055" i="1"/>
  <c r="C1055" i="1"/>
  <c r="H1054" i="1"/>
  <c r="D1054" i="1"/>
  <c r="C1054" i="1"/>
  <c r="G1054" i="1" s="1"/>
  <c r="H1053" i="1"/>
  <c r="D1053" i="1"/>
  <c r="C1053" i="1"/>
  <c r="G1053" i="1" s="1"/>
  <c r="D1052" i="1"/>
  <c r="C1052" i="1"/>
  <c r="D1051" i="1"/>
  <c r="C1051" i="1"/>
  <c r="H1050" i="1"/>
  <c r="D1050" i="1"/>
  <c r="C1050" i="1"/>
  <c r="G1050" i="1" s="1"/>
  <c r="D1049" i="1"/>
  <c r="H1049" i="1" s="1"/>
  <c r="C1049" i="1"/>
  <c r="D1048" i="1"/>
  <c r="C1048" i="1"/>
  <c r="D1047" i="1"/>
  <c r="C1047" i="1"/>
  <c r="H1046" i="1"/>
  <c r="D1046" i="1"/>
  <c r="C1046" i="1"/>
  <c r="G1046" i="1" s="1"/>
  <c r="D1045" i="1"/>
  <c r="H1045" i="1" s="1"/>
  <c r="C1045" i="1"/>
  <c r="D1044" i="1"/>
  <c r="C1044" i="1"/>
  <c r="D1043" i="1"/>
  <c r="C1043" i="1"/>
  <c r="D1042" i="1"/>
  <c r="H1042" i="1" s="1"/>
  <c r="C1042" i="1"/>
  <c r="G1042" i="1" s="1"/>
  <c r="D1041" i="1"/>
  <c r="H1041" i="1" s="1"/>
  <c r="C1041" i="1"/>
  <c r="G1041" i="1" s="1"/>
  <c r="D1040" i="1"/>
  <c r="C1040" i="1"/>
  <c r="D1039" i="1"/>
  <c r="C1039" i="1"/>
  <c r="H1038" i="1"/>
  <c r="D1038" i="1"/>
  <c r="C1038" i="1"/>
  <c r="G1038" i="1" s="1"/>
  <c r="H1037" i="1"/>
  <c r="D1037" i="1"/>
  <c r="C1037" i="1"/>
  <c r="G1037" i="1" s="1"/>
  <c r="D1036" i="1"/>
  <c r="C1036" i="1"/>
  <c r="D1035" i="1"/>
  <c r="C1035" i="1"/>
  <c r="H1034" i="1"/>
  <c r="D1034" i="1"/>
  <c r="C1034" i="1"/>
  <c r="G1034" i="1" s="1"/>
  <c r="D1033" i="1"/>
  <c r="H1033" i="1" s="1"/>
  <c r="C1033" i="1"/>
  <c r="D1032" i="1"/>
  <c r="C1032" i="1"/>
  <c r="D1031" i="1"/>
  <c r="C1031" i="1"/>
  <c r="H1030" i="1"/>
  <c r="D1030" i="1"/>
  <c r="C1030" i="1"/>
  <c r="G1030" i="1" s="1"/>
  <c r="D1029" i="1"/>
  <c r="H1029" i="1" s="1"/>
  <c r="C1029" i="1"/>
  <c r="D1028" i="1"/>
  <c r="C1028" i="1"/>
  <c r="D1027" i="1"/>
  <c r="C1027" i="1"/>
  <c r="D1026" i="1"/>
  <c r="H1026" i="1" s="1"/>
  <c r="C1026" i="1"/>
  <c r="G1026" i="1" s="1"/>
  <c r="H1025" i="1"/>
  <c r="D1025" i="1"/>
  <c r="C1025" i="1"/>
  <c r="G1025" i="1" s="1"/>
  <c r="C1024" i="1"/>
  <c r="D1023" i="1"/>
  <c r="C1023" i="1"/>
  <c r="H1022" i="1"/>
  <c r="D1022" i="1"/>
  <c r="C1022" i="1"/>
  <c r="G1022" i="1" s="1"/>
  <c r="H1021" i="1"/>
  <c r="D1021" i="1"/>
  <c r="C1021" i="1"/>
  <c r="D1020" i="1"/>
  <c r="C1020" i="1"/>
  <c r="D1019" i="1"/>
  <c r="C1019" i="1"/>
  <c r="D1018" i="1"/>
  <c r="H1018" i="1" s="1"/>
  <c r="C1018" i="1"/>
  <c r="C1017" i="1"/>
  <c r="D1016" i="1"/>
  <c r="C1016" i="1"/>
  <c r="D1015" i="1"/>
  <c r="C1015" i="1"/>
  <c r="D1014" i="1"/>
  <c r="H1014" i="1" s="1"/>
  <c r="C1014" i="1"/>
  <c r="D1013" i="1"/>
  <c r="H1013" i="1" s="1"/>
  <c r="C1013" i="1"/>
  <c r="G1013" i="1" s="1"/>
  <c r="H1010" i="1"/>
  <c r="D1010" i="1"/>
  <c r="C1010" i="1"/>
  <c r="G1010" i="1" s="1"/>
  <c r="D1009" i="1"/>
  <c r="C1009" i="1"/>
  <c r="D1008" i="1"/>
  <c r="C1008" i="1"/>
  <c r="H1007" i="1"/>
  <c r="D1007" i="1"/>
  <c r="C1007" i="1"/>
  <c r="G1007" i="1" s="1"/>
  <c r="H1006" i="1"/>
  <c r="D1006" i="1"/>
  <c r="C1006" i="1"/>
  <c r="G1006" i="1" s="1"/>
  <c r="D1005" i="1"/>
  <c r="C1005" i="1"/>
  <c r="D1004" i="1"/>
  <c r="C1004" i="1"/>
  <c r="H1003" i="1"/>
  <c r="D1003" i="1"/>
  <c r="C1003" i="1"/>
  <c r="G1003" i="1" s="1"/>
  <c r="H1002" i="1"/>
  <c r="D1002" i="1"/>
  <c r="C1002" i="1"/>
  <c r="G1002" i="1" s="1"/>
  <c r="D1001" i="1"/>
  <c r="C1001" i="1"/>
  <c r="D1000" i="1"/>
  <c r="C1000" i="1"/>
  <c r="H999" i="1"/>
  <c r="D999" i="1"/>
  <c r="C999" i="1"/>
  <c r="G999" i="1" s="1"/>
  <c r="H998" i="1"/>
  <c r="D998" i="1"/>
  <c r="C998" i="1"/>
  <c r="G998" i="1" s="1"/>
  <c r="D997" i="1"/>
  <c r="C997" i="1"/>
  <c r="D996" i="1"/>
  <c r="C996" i="1"/>
  <c r="H995" i="1"/>
  <c r="D995" i="1"/>
  <c r="C995" i="1"/>
  <c r="G995" i="1" s="1"/>
  <c r="H994" i="1"/>
  <c r="D994" i="1"/>
  <c r="C994" i="1"/>
  <c r="G994" i="1" s="1"/>
  <c r="D993" i="1"/>
  <c r="C993" i="1"/>
  <c r="D992" i="1"/>
  <c r="C992" i="1"/>
  <c r="H991" i="1"/>
  <c r="D991" i="1"/>
  <c r="C991" i="1"/>
  <c r="G991" i="1" s="1"/>
  <c r="H990" i="1"/>
  <c r="D990" i="1"/>
  <c r="C990" i="1"/>
  <c r="G990" i="1" s="1"/>
  <c r="D989" i="1"/>
  <c r="C989" i="1"/>
  <c r="D988" i="1"/>
  <c r="C988" i="1"/>
  <c r="H987" i="1"/>
  <c r="D987" i="1"/>
  <c r="C987" i="1"/>
  <c r="G987" i="1" s="1"/>
  <c r="H986" i="1"/>
  <c r="D986" i="1"/>
  <c r="C986" i="1"/>
  <c r="G986" i="1" s="1"/>
  <c r="D985" i="1"/>
  <c r="C985" i="1"/>
  <c r="D984" i="1"/>
  <c r="C984" i="1"/>
  <c r="H983" i="1"/>
  <c r="D983" i="1"/>
  <c r="C983" i="1"/>
  <c r="G983" i="1" s="1"/>
  <c r="H982" i="1"/>
  <c r="D982" i="1"/>
  <c r="C982" i="1"/>
  <c r="G982" i="1" s="1"/>
  <c r="D981" i="1"/>
  <c r="C981" i="1"/>
  <c r="D980" i="1"/>
  <c r="C980" i="1"/>
  <c r="H979" i="1"/>
  <c r="D979" i="1"/>
  <c r="C979" i="1"/>
  <c r="G979" i="1" s="1"/>
  <c r="H978" i="1"/>
  <c r="D978" i="1"/>
  <c r="C978" i="1"/>
  <c r="G978" i="1" s="1"/>
  <c r="D977" i="1"/>
  <c r="C977" i="1"/>
  <c r="D976" i="1"/>
  <c r="C976" i="1"/>
  <c r="H975" i="1"/>
  <c r="D975" i="1"/>
  <c r="C975" i="1"/>
  <c r="G975" i="1" s="1"/>
  <c r="H974" i="1"/>
  <c r="D974" i="1"/>
  <c r="C974" i="1"/>
  <c r="G974" i="1" s="1"/>
  <c r="D973" i="1"/>
  <c r="C973" i="1"/>
  <c r="D972" i="1"/>
  <c r="C972" i="1"/>
  <c r="H971" i="1"/>
  <c r="D971" i="1"/>
  <c r="C971" i="1"/>
  <c r="G971" i="1" s="1"/>
  <c r="H970" i="1"/>
  <c r="D970" i="1"/>
  <c r="C970" i="1"/>
  <c r="G970" i="1" s="1"/>
  <c r="D969" i="1"/>
  <c r="C969" i="1"/>
  <c r="D968" i="1"/>
  <c r="C968" i="1"/>
  <c r="H967" i="1"/>
  <c r="D967" i="1"/>
  <c r="C967" i="1"/>
  <c r="G967" i="1" s="1"/>
  <c r="H966" i="1"/>
  <c r="D966" i="1"/>
  <c r="C966" i="1"/>
  <c r="G966" i="1" s="1"/>
  <c r="D965" i="1"/>
  <c r="C965" i="1"/>
  <c r="D964" i="1"/>
  <c r="C964" i="1"/>
  <c r="H963" i="1"/>
  <c r="D963" i="1"/>
  <c r="C963" i="1"/>
  <c r="G963" i="1" s="1"/>
  <c r="H962" i="1"/>
  <c r="D962" i="1"/>
  <c r="C962" i="1"/>
  <c r="G962" i="1" s="1"/>
  <c r="D961" i="1"/>
  <c r="C961" i="1"/>
  <c r="D960" i="1"/>
  <c r="C960" i="1"/>
  <c r="H959" i="1"/>
  <c r="D959" i="1"/>
  <c r="C959" i="1"/>
  <c r="G959" i="1" s="1"/>
  <c r="H958" i="1"/>
  <c r="D958" i="1"/>
  <c r="C958" i="1"/>
  <c r="G958" i="1" s="1"/>
  <c r="D957" i="1"/>
  <c r="C957" i="1"/>
  <c r="D956" i="1"/>
  <c r="C956" i="1"/>
  <c r="H955" i="1"/>
  <c r="D955" i="1"/>
  <c r="C955" i="1"/>
  <c r="G955" i="1" s="1"/>
  <c r="H954" i="1"/>
  <c r="D954" i="1"/>
  <c r="C954" i="1"/>
  <c r="G954" i="1" s="1"/>
  <c r="D953" i="1"/>
  <c r="C953" i="1"/>
  <c r="D952" i="1"/>
  <c r="C952" i="1"/>
  <c r="H951" i="1"/>
  <c r="D951" i="1"/>
  <c r="C951" i="1"/>
  <c r="G951" i="1" s="1"/>
  <c r="H950" i="1"/>
  <c r="D950" i="1"/>
  <c r="C950" i="1"/>
  <c r="G950" i="1" s="1"/>
  <c r="D949" i="1"/>
  <c r="C949" i="1"/>
  <c r="D948" i="1"/>
  <c r="C948" i="1"/>
  <c r="H947" i="1"/>
  <c r="D947" i="1"/>
  <c r="C947" i="1"/>
  <c r="G947" i="1" s="1"/>
  <c r="H946" i="1"/>
  <c r="D946" i="1"/>
  <c r="C946" i="1"/>
  <c r="G946" i="1" s="1"/>
  <c r="D945" i="1"/>
  <c r="C945" i="1"/>
  <c r="D944" i="1"/>
  <c r="C944" i="1"/>
  <c r="H943" i="1"/>
  <c r="D943" i="1"/>
  <c r="C943" i="1"/>
  <c r="G943" i="1" s="1"/>
  <c r="H942" i="1"/>
  <c r="D942" i="1"/>
  <c r="C942" i="1"/>
  <c r="G942" i="1" s="1"/>
  <c r="D941" i="1"/>
  <c r="C941" i="1"/>
  <c r="D940" i="1"/>
  <c r="C940" i="1"/>
  <c r="H939" i="1"/>
  <c r="D939" i="1"/>
  <c r="C939" i="1"/>
  <c r="G939" i="1" s="1"/>
  <c r="H938" i="1"/>
  <c r="D938" i="1"/>
  <c r="C938" i="1"/>
  <c r="G938" i="1" s="1"/>
  <c r="D937" i="1"/>
  <c r="C937" i="1"/>
  <c r="D936" i="1"/>
  <c r="C936" i="1"/>
  <c r="H935" i="1"/>
  <c r="D935" i="1"/>
  <c r="C935" i="1"/>
  <c r="G935" i="1" s="1"/>
  <c r="H934" i="1"/>
  <c r="D934" i="1"/>
  <c r="C934" i="1"/>
  <c r="G934" i="1" s="1"/>
  <c r="D933" i="1"/>
  <c r="C933" i="1"/>
  <c r="D932" i="1"/>
  <c r="C932" i="1"/>
  <c r="H931" i="1"/>
  <c r="D931" i="1"/>
  <c r="C931" i="1"/>
  <c r="G931" i="1" s="1"/>
  <c r="H930" i="1"/>
  <c r="D930" i="1"/>
  <c r="C930" i="1"/>
  <c r="G930" i="1" s="1"/>
  <c r="D929" i="1"/>
  <c r="C929" i="1"/>
  <c r="D928" i="1"/>
  <c r="C928" i="1"/>
  <c r="H927" i="1"/>
  <c r="D927" i="1"/>
  <c r="C927" i="1"/>
  <c r="G927" i="1" s="1"/>
  <c r="H926" i="1"/>
  <c r="D926" i="1"/>
  <c r="C926" i="1"/>
  <c r="G926" i="1" s="1"/>
  <c r="D925" i="1"/>
  <c r="C925" i="1"/>
  <c r="D924" i="1"/>
  <c r="C924" i="1"/>
  <c r="H923" i="1"/>
  <c r="D923" i="1"/>
  <c r="C923" i="1"/>
  <c r="G923" i="1" s="1"/>
  <c r="H922" i="1"/>
  <c r="D922" i="1"/>
  <c r="C922" i="1"/>
  <c r="G922" i="1" s="1"/>
  <c r="D921" i="1"/>
  <c r="C921" i="1"/>
  <c r="D920" i="1"/>
  <c r="C920" i="1"/>
  <c r="H919" i="1"/>
  <c r="D919" i="1"/>
  <c r="C919" i="1"/>
  <c r="G919" i="1" s="1"/>
  <c r="H918" i="1"/>
  <c r="D918" i="1"/>
  <c r="C918" i="1"/>
  <c r="G918" i="1" s="1"/>
  <c r="D917" i="1"/>
  <c r="C917" i="1"/>
  <c r="D916" i="1"/>
  <c r="C916" i="1"/>
  <c r="H915" i="1"/>
  <c r="D915" i="1"/>
  <c r="C915" i="1"/>
  <c r="G915" i="1" s="1"/>
  <c r="H914" i="1"/>
  <c r="D914" i="1"/>
  <c r="C914" i="1"/>
  <c r="G914" i="1" s="1"/>
  <c r="D913" i="1"/>
  <c r="C913" i="1"/>
  <c r="D912" i="1"/>
  <c r="C912" i="1"/>
  <c r="H911" i="1"/>
  <c r="D911" i="1"/>
  <c r="C911" i="1"/>
  <c r="G911" i="1" s="1"/>
  <c r="H910" i="1"/>
  <c r="D910" i="1"/>
  <c r="C910" i="1"/>
  <c r="G910" i="1" s="1"/>
  <c r="D909" i="1"/>
  <c r="C909" i="1"/>
  <c r="D908" i="1"/>
  <c r="C908" i="1"/>
  <c r="H907" i="1"/>
  <c r="D907" i="1"/>
  <c r="C907" i="1"/>
  <c r="G907" i="1" s="1"/>
  <c r="H906" i="1"/>
  <c r="D906" i="1"/>
  <c r="C906" i="1"/>
  <c r="G906" i="1" s="1"/>
  <c r="D905" i="1"/>
  <c r="C905" i="1"/>
  <c r="D904" i="1"/>
  <c r="C904" i="1"/>
  <c r="H903" i="1"/>
  <c r="D903" i="1"/>
  <c r="C903" i="1"/>
  <c r="G903" i="1" s="1"/>
  <c r="H902" i="1"/>
  <c r="D902" i="1"/>
  <c r="C902" i="1"/>
  <c r="G902" i="1" s="1"/>
  <c r="D901" i="1"/>
  <c r="C901" i="1"/>
  <c r="D900" i="1"/>
  <c r="C900" i="1"/>
  <c r="H899" i="1"/>
  <c r="D899" i="1"/>
  <c r="C899" i="1"/>
  <c r="G899" i="1" s="1"/>
  <c r="H898" i="1"/>
  <c r="D898" i="1"/>
  <c r="C898" i="1"/>
  <c r="G898" i="1" s="1"/>
  <c r="D897" i="1"/>
  <c r="C897" i="1"/>
  <c r="D896" i="1"/>
  <c r="C896" i="1"/>
  <c r="H895" i="1"/>
  <c r="D895" i="1"/>
  <c r="C895" i="1"/>
  <c r="G895" i="1" s="1"/>
  <c r="H894" i="1"/>
  <c r="D894" i="1"/>
  <c r="C894" i="1"/>
  <c r="G894" i="1" s="1"/>
  <c r="D893" i="1"/>
  <c r="C893" i="1"/>
  <c r="D892" i="1"/>
  <c r="C892" i="1"/>
  <c r="H891" i="1"/>
  <c r="D891" i="1"/>
  <c r="C891" i="1"/>
  <c r="G891" i="1" s="1"/>
  <c r="H890" i="1"/>
  <c r="D890" i="1"/>
  <c r="C890" i="1"/>
  <c r="G890" i="1" s="1"/>
  <c r="D889" i="1"/>
  <c r="C889" i="1"/>
  <c r="D888" i="1"/>
  <c r="C888" i="1"/>
  <c r="H887" i="1"/>
  <c r="D887" i="1"/>
  <c r="C887" i="1"/>
  <c r="G887" i="1" s="1"/>
  <c r="H886" i="1"/>
  <c r="D886" i="1"/>
  <c r="C886" i="1"/>
  <c r="G886" i="1" s="1"/>
  <c r="D885" i="1"/>
  <c r="C885" i="1"/>
  <c r="D884" i="1"/>
  <c r="C884" i="1"/>
  <c r="H883" i="1"/>
  <c r="D883" i="1"/>
  <c r="C883" i="1"/>
  <c r="G883" i="1" s="1"/>
  <c r="H882" i="1"/>
  <c r="D882" i="1"/>
  <c r="C882" i="1"/>
  <c r="G882" i="1" s="1"/>
  <c r="D881" i="1"/>
  <c r="C881" i="1"/>
  <c r="D880" i="1"/>
  <c r="C880" i="1"/>
  <c r="H879" i="1"/>
  <c r="D879" i="1"/>
  <c r="C879" i="1"/>
  <c r="G879" i="1" s="1"/>
  <c r="H878" i="1"/>
  <c r="D878" i="1"/>
  <c r="C878" i="1"/>
  <c r="G878" i="1" s="1"/>
  <c r="D877" i="1"/>
  <c r="C877" i="1"/>
  <c r="D876" i="1"/>
  <c r="C876" i="1"/>
  <c r="H875" i="1"/>
  <c r="D875" i="1"/>
  <c r="C875" i="1"/>
  <c r="G875" i="1" s="1"/>
  <c r="H874" i="1"/>
  <c r="D874" i="1"/>
  <c r="C874" i="1"/>
  <c r="G874" i="1" s="1"/>
  <c r="D873" i="1"/>
  <c r="C873" i="1"/>
  <c r="D872" i="1"/>
  <c r="C872" i="1"/>
  <c r="H871" i="1"/>
  <c r="D871" i="1"/>
  <c r="C871" i="1"/>
  <c r="G871" i="1" s="1"/>
  <c r="H870" i="1"/>
  <c r="D870" i="1"/>
  <c r="C870" i="1"/>
  <c r="G870" i="1" s="1"/>
  <c r="D869" i="1"/>
  <c r="C869" i="1"/>
  <c r="D868" i="1"/>
  <c r="C868" i="1"/>
  <c r="H867" i="1"/>
  <c r="D867" i="1"/>
  <c r="C867" i="1"/>
  <c r="G867" i="1" s="1"/>
  <c r="H866" i="1"/>
  <c r="D866" i="1"/>
  <c r="C866" i="1"/>
  <c r="G866" i="1" s="1"/>
  <c r="D865" i="1"/>
  <c r="C865" i="1"/>
  <c r="D864" i="1"/>
  <c r="C864" i="1"/>
  <c r="H863" i="1"/>
  <c r="D863" i="1"/>
  <c r="C863" i="1"/>
  <c r="G863" i="1" s="1"/>
  <c r="H862" i="1"/>
  <c r="D862" i="1"/>
  <c r="C862" i="1"/>
  <c r="G862" i="1" s="1"/>
  <c r="D861" i="1"/>
  <c r="C861" i="1"/>
  <c r="D860" i="1"/>
  <c r="C860" i="1"/>
  <c r="H859" i="1"/>
  <c r="D859" i="1"/>
  <c r="C859" i="1"/>
  <c r="G859" i="1" s="1"/>
  <c r="H858" i="1"/>
  <c r="D858" i="1"/>
  <c r="C858" i="1"/>
  <c r="G858" i="1" s="1"/>
  <c r="D857" i="1"/>
  <c r="C857" i="1"/>
  <c r="D856" i="1"/>
  <c r="C856" i="1"/>
  <c r="H855" i="1"/>
  <c r="D855" i="1"/>
  <c r="C855" i="1"/>
  <c r="G855" i="1" s="1"/>
  <c r="H854" i="1"/>
  <c r="D854" i="1"/>
  <c r="C854" i="1"/>
  <c r="G854" i="1" s="1"/>
  <c r="D853" i="1"/>
  <c r="C853" i="1"/>
  <c r="D852" i="1"/>
  <c r="C852" i="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H843" i="1"/>
  <c r="D843" i="1"/>
  <c r="C843" i="1"/>
  <c r="G843" i="1" s="1"/>
  <c r="H842" i="1"/>
  <c r="D842" i="1"/>
  <c r="C842" i="1"/>
  <c r="G842" i="1" s="1"/>
  <c r="D841" i="1"/>
  <c r="C841" i="1"/>
  <c r="D840" i="1"/>
  <c r="C840" i="1"/>
  <c r="H839" i="1"/>
  <c r="D839" i="1"/>
  <c r="C839" i="1"/>
  <c r="G839" i="1" s="1"/>
  <c r="H838" i="1"/>
  <c r="D838" i="1"/>
  <c r="C838" i="1"/>
  <c r="G838" i="1" s="1"/>
  <c r="D837" i="1"/>
  <c r="C837" i="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H827" i="1"/>
  <c r="D827" i="1"/>
  <c r="C827" i="1"/>
  <c r="G827" i="1" s="1"/>
  <c r="H826" i="1"/>
  <c r="D826" i="1"/>
  <c r="C826" i="1"/>
  <c r="G826" i="1" s="1"/>
  <c r="D825" i="1"/>
  <c r="C825" i="1"/>
  <c r="D824" i="1"/>
  <c r="C824" i="1"/>
  <c r="H823" i="1"/>
  <c r="D823" i="1"/>
  <c r="C823" i="1"/>
  <c r="G823" i="1" s="1"/>
  <c r="H822" i="1"/>
  <c r="D822" i="1"/>
  <c r="C822" i="1"/>
  <c r="G822" i="1" s="1"/>
  <c r="D821" i="1"/>
  <c r="C821" i="1"/>
  <c r="D820" i="1"/>
  <c r="C820" i="1"/>
  <c r="H819" i="1"/>
  <c r="D819" i="1"/>
  <c r="C819" i="1"/>
  <c r="G819" i="1" s="1"/>
  <c r="H818" i="1"/>
  <c r="D818" i="1"/>
  <c r="C818" i="1"/>
  <c r="G818" i="1" s="1"/>
  <c r="D817" i="1"/>
  <c r="C817" i="1"/>
  <c r="D816" i="1"/>
  <c r="C816" i="1"/>
  <c r="H815" i="1"/>
  <c r="D815" i="1"/>
  <c r="C815" i="1"/>
  <c r="G815" i="1" s="1"/>
  <c r="H814" i="1"/>
  <c r="D814" i="1"/>
  <c r="C814" i="1"/>
  <c r="G814" i="1" s="1"/>
  <c r="D813" i="1"/>
  <c r="C813" i="1"/>
  <c r="D812" i="1"/>
  <c r="C812" i="1"/>
  <c r="H811" i="1"/>
  <c r="D811" i="1"/>
  <c r="C811" i="1"/>
  <c r="G811" i="1" s="1"/>
  <c r="H810" i="1"/>
  <c r="D810" i="1"/>
  <c r="C810" i="1"/>
  <c r="G810" i="1" s="1"/>
  <c r="D809" i="1"/>
  <c r="C809" i="1"/>
  <c r="D808" i="1"/>
  <c r="C808" i="1"/>
  <c r="H807" i="1"/>
  <c r="D807" i="1"/>
  <c r="C807" i="1"/>
  <c r="G807" i="1" s="1"/>
  <c r="H806" i="1"/>
  <c r="D806" i="1"/>
  <c r="C806" i="1"/>
  <c r="G806" i="1" s="1"/>
  <c r="D805" i="1"/>
  <c r="C805" i="1"/>
  <c r="D804" i="1"/>
  <c r="C804" i="1"/>
  <c r="H803" i="1"/>
  <c r="D803" i="1"/>
  <c r="C803" i="1"/>
  <c r="G803" i="1" s="1"/>
  <c r="H802" i="1"/>
  <c r="D802" i="1"/>
  <c r="C802" i="1"/>
  <c r="G802" i="1" s="1"/>
  <c r="D801" i="1"/>
  <c r="C801" i="1"/>
  <c r="D800" i="1"/>
  <c r="C800" i="1"/>
  <c r="H799" i="1"/>
  <c r="D799" i="1"/>
  <c r="C799" i="1"/>
  <c r="G799" i="1" s="1"/>
  <c r="H798" i="1"/>
  <c r="D798" i="1"/>
  <c r="C798" i="1"/>
  <c r="G798" i="1" s="1"/>
  <c r="D797" i="1"/>
  <c r="C797" i="1"/>
  <c r="D796" i="1"/>
  <c r="C796" i="1"/>
  <c r="H795" i="1"/>
  <c r="D795" i="1"/>
  <c r="C795" i="1"/>
  <c r="G795" i="1" s="1"/>
  <c r="H794" i="1"/>
  <c r="D794" i="1"/>
  <c r="C794" i="1"/>
  <c r="G794" i="1" s="1"/>
  <c r="D793" i="1"/>
  <c r="C793" i="1"/>
  <c r="D792" i="1"/>
  <c r="C792" i="1"/>
  <c r="H791" i="1"/>
  <c r="D791" i="1"/>
  <c r="C791" i="1"/>
  <c r="G791" i="1" s="1"/>
  <c r="H790" i="1"/>
  <c r="D790" i="1"/>
  <c r="C790" i="1"/>
  <c r="G790" i="1" s="1"/>
  <c r="D789" i="1"/>
  <c r="C789" i="1"/>
  <c r="D788" i="1"/>
  <c r="C788" i="1"/>
  <c r="H787" i="1"/>
  <c r="D787" i="1"/>
  <c r="C787" i="1"/>
  <c r="G787" i="1" s="1"/>
  <c r="H786" i="1"/>
  <c r="D786" i="1"/>
  <c r="C786" i="1"/>
  <c r="G786" i="1" s="1"/>
  <c r="D785" i="1"/>
  <c r="C785" i="1"/>
  <c r="D784" i="1"/>
  <c r="C784" i="1"/>
  <c r="H783" i="1"/>
  <c r="D783" i="1"/>
  <c r="C783" i="1"/>
  <c r="G783" i="1" s="1"/>
  <c r="H782" i="1"/>
  <c r="D782" i="1"/>
  <c r="C782" i="1"/>
  <c r="G782" i="1" s="1"/>
  <c r="D781" i="1"/>
  <c r="C781" i="1"/>
  <c r="D780" i="1"/>
  <c r="C780" i="1"/>
  <c r="H779" i="1"/>
  <c r="D779" i="1"/>
  <c r="C779" i="1"/>
  <c r="G779" i="1" s="1"/>
  <c r="H778" i="1"/>
  <c r="D778" i="1"/>
  <c r="C778" i="1"/>
  <c r="G778" i="1" s="1"/>
  <c r="D777" i="1"/>
  <c r="C777" i="1"/>
  <c r="D776" i="1"/>
  <c r="C776" i="1"/>
  <c r="H775" i="1"/>
  <c r="D775" i="1"/>
  <c r="C775" i="1"/>
  <c r="G775" i="1" s="1"/>
  <c r="H774" i="1"/>
  <c r="D774" i="1"/>
  <c r="C774" i="1"/>
  <c r="G774" i="1" s="1"/>
  <c r="D773" i="1"/>
  <c r="C773" i="1"/>
  <c r="D772" i="1"/>
  <c r="C772" i="1"/>
  <c r="H771" i="1"/>
  <c r="D771" i="1"/>
  <c r="C771" i="1"/>
  <c r="G771" i="1" s="1"/>
  <c r="H770" i="1"/>
  <c r="D770" i="1"/>
  <c r="C770" i="1"/>
  <c r="G770" i="1" s="1"/>
  <c r="D769" i="1"/>
  <c r="C769" i="1"/>
  <c r="D768" i="1"/>
  <c r="C768" i="1"/>
  <c r="H767" i="1"/>
  <c r="D767" i="1"/>
  <c r="C767" i="1"/>
  <c r="G767" i="1" s="1"/>
  <c r="H766" i="1"/>
  <c r="D766" i="1"/>
  <c r="C766" i="1"/>
  <c r="G766" i="1" s="1"/>
  <c r="D765" i="1"/>
  <c r="C765" i="1"/>
  <c r="D764" i="1"/>
  <c r="C764" i="1"/>
  <c r="H763" i="1"/>
  <c r="D763" i="1"/>
  <c r="C763" i="1"/>
  <c r="G763" i="1" s="1"/>
  <c r="H762" i="1"/>
  <c r="D762" i="1"/>
  <c r="C762" i="1"/>
  <c r="G762" i="1" s="1"/>
  <c r="D761" i="1"/>
  <c r="C761" i="1"/>
  <c r="D760" i="1"/>
  <c r="C760" i="1"/>
  <c r="H759" i="1"/>
  <c r="D759" i="1"/>
  <c r="C759" i="1"/>
  <c r="G759" i="1" s="1"/>
  <c r="H758" i="1"/>
  <c r="D758" i="1"/>
  <c r="C758" i="1"/>
  <c r="G758" i="1" s="1"/>
  <c r="D757" i="1"/>
  <c r="C757" i="1"/>
  <c r="D756" i="1"/>
  <c r="C756" i="1"/>
  <c r="H755" i="1"/>
  <c r="D755" i="1"/>
  <c r="C755" i="1"/>
  <c r="G755" i="1" s="1"/>
  <c r="H754" i="1"/>
  <c r="D754" i="1"/>
  <c r="C754" i="1"/>
  <c r="G754" i="1" s="1"/>
  <c r="D753" i="1"/>
  <c r="C753" i="1"/>
  <c r="D752" i="1"/>
  <c r="C752" i="1"/>
  <c r="H751" i="1"/>
  <c r="D751" i="1"/>
  <c r="C751" i="1"/>
  <c r="G751" i="1" s="1"/>
  <c r="H750" i="1"/>
  <c r="D750" i="1"/>
  <c r="C750" i="1"/>
  <c r="G750" i="1" s="1"/>
  <c r="D749" i="1"/>
  <c r="C749" i="1"/>
  <c r="D748" i="1"/>
  <c r="C748" i="1"/>
  <c r="H747" i="1"/>
  <c r="D747" i="1"/>
  <c r="C747" i="1"/>
  <c r="G747" i="1" s="1"/>
  <c r="H746" i="1"/>
  <c r="D746" i="1"/>
  <c r="C746" i="1"/>
  <c r="G746" i="1" s="1"/>
  <c r="D745" i="1"/>
  <c r="C745" i="1"/>
  <c r="D744" i="1"/>
  <c r="C744" i="1"/>
  <c r="H743" i="1"/>
  <c r="D743" i="1"/>
  <c r="C743" i="1"/>
  <c r="G743" i="1" s="1"/>
  <c r="H742" i="1"/>
  <c r="D742" i="1"/>
  <c r="C742" i="1"/>
  <c r="G742" i="1" s="1"/>
  <c r="D741" i="1"/>
  <c r="C741" i="1"/>
  <c r="D740" i="1"/>
  <c r="C740" i="1"/>
  <c r="H739" i="1"/>
  <c r="D739" i="1"/>
  <c r="C739" i="1"/>
  <c r="G739" i="1" s="1"/>
  <c r="H738" i="1"/>
  <c r="D738" i="1"/>
  <c r="C738" i="1"/>
  <c r="G738" i="1" s="1"/>
  <c r="D737" i="1"/>
  <c r="C737" i="1"/>
  <c r="D736" i="1"/>
  <c r="C736" i="1"/>
  <c r="H735" i="1"/>
  <c r="D735" i="1"/>
  <c r="C735" i="1"/>
  <c r="G735" i="1" s="1"/>
  <c r="H734" i="1"/>
  <c r="D734" i="1"/>
  <c r="C734" i="1"/>
  <c r="G734" i="1" s="1"/>
  <c r="D733" i="1"/>
  <c r="C733" i="1"/>
  <c r="D732" i="1"/>
  <c r="C732" i="1"/>
  <c r="D731" i="1"/>
  <c r="H731" i="1" s="1"/>
  <c r="C731" i="1"/>
  <c r="H730" i="1"/>
  <c r="D730" i="1"/>
  <c r="C730" i="1"/>
  <c r="G730" i="1" s="1"/>
  <c r="D729" i="1"/>
  <c r="C729" i="1"/>
  <c r="D728" i="1"/>
  <c r="C728" i="1"/>
  <c r="H727" i="1"/>
  <c r="D727" i="1"/>
  <c r="C727" i="1"/>
  <c r="D726" i="1"/>
  <c r="H726" i="1" s="1"/>
  <c r="C726" i="1"/>
  <c r="D725" i="1"/>
  <c r="C725" i="1"/>
  <c r="D724" i="1"/>
  <c r="C724" i="1"/>
  <c r="H723" i="1"/>
  <c r="D723" i="1"/>
  <c r="C723" i="1"/>
  <c r="G723" i="1" s="1"/>
  <c r="H722" i="1"/>
  <c r="D722" i="1"/>
  <c r="C722" i="1"/>
  <c r="G722" i="1" s="1"/>
  <c r="D721" i="1"/>
  <c r="C721" i="1"/>
  <c r="D720" i="1"/>
  <c r="C720" i="1"/>
  <c r="H719" i="1"/>
  <c r="D719" i="1"/>
  <c r="C719" i="1"/>
  <c r="G719" i="1" s="1"/>
  <c r="H718" i="1"/>
  <c r="D718" i="1"/>
  <c r="C718" i="1"/>
  <c r="G718" i="1" s="1"/>
  <c r="D717" i="1"/>
  <c r="C717" i="1"/>
  <c r="D716" i="1"/>
  <c r="C716" i="1"/>
  <c r="H715" i="1"/>
  <c r="D715" i="1"/>
  <c r="C715" i="1"/>
  <c r="G715" i="1" s="1"/>
  <c r="H714" i="1"/>
  <c r="D714" i="1"/>
  <c r="C714" i="1"/>
  <c r="G714" i="1" s="1"/>
  <c r="D713" i="1"/>
  <c r="C713" i="1"/>
  <c r="D712" i="1"/>
  <c r="C712" i="1"/>
  <c r="H711" i="1"/>
  <c r="D711" i="1"/>
  <c r="C711" i="1"/>
  <c r="G711" i="1" s="1"/>
  <c r="H710" i="1"/>
  <c r="D710" i="1"/>
  <c r="C710" i="1"/>
  <c r="G710" i="1" s="1"/>
  <c r="D709" i="1"/>
  <c r="C709" i="1"/>
  <c r="D708" i="1"/>
  <c r="C708" i="1"/>
  <c r="H707" i="1"/>
  <c r="D707" i="1"/>
  <c r="C707" i="1"/>
  <c r="G707" i="1" s="1"/>
  <c r="H706" i="1"/>
  <c r="D706" i="1"/>
  <c r="C706" i="1"/>
  <c r="G706" i="1" s="1"/>
  <c r="D705" i="1"/>
  <c r="C705" i="1"/>
  <c r="D704" i="1"/>
  <c r="C704" i="1"/>
  <c r="H703" i="1"/>
  <c r="D703" i="1"/>
  <c r="C703" i="1"/>
  <c r="G703" i="1" s="1"/>
  <c r="H702" i="1"/>
  <c r="D702" i="1"/>
  <c r="C702" i="1"/>
  <c r="G702" i="1" s="1"/>
  <c r="D701" i="1"/>
  <c r="C701" i="1"/>
  <c r="D700" i="1"/>
  <c r="C700" i="1"/>
  <c r="H699" i="1"/>
  <c r="D699" i="1"/>
  <c r="C699" i="1"/>
  <c r="G699" i="1" s="1"/>
  <c r="H698" i="1"/>
  <c r="D698" i="1"/>
  <c r="C698" i="1"/>
  <c r="G698" i="1" s="1"/>
  <c r="D697" i="1"/>
  <c r="C697" i="1"/>
  <c r="D696" i="1"/>
  <c r="C696" i="1"/>
  <c r="H695" i="1"/>
  <c r="D695" i="1"/>
  <c r="C695" i="1"/>
  <c r="G695" i="1" s="1"/>
  <c r="H694" i="1"/>
  <c r="D694" i="1"/>
  <c r="C694" i="1"/>
  <c r="G694" i="1" s="1"/>
  <c r="D693" i="1"/>
  <c r="C693" i="1"/>
  <c r="D692" i="1"/>
  <c r="C692" i="1"/>
  <c r="H691" i="1"/>
  <c r="D691" i="1"/>
  <c r="C691" i="1"/>
  <c r="G691" i="1" s="1"/>
  <c r="H690" i="1"/>
  <c r="D690" i="1"/>
  <c r="C690" i="1"/>
  <c r="G690" i="1" s="1"/>
  <c r="D689" i="1"/>
  <c r="C689" i="1"/>
  <c r="D688" i="1"/>
  <c r="C688" i="1"/>
  <c r="H687" i="1"/>
  <c r="D687" i="1"/>
  <c r="C687" i="1"/>
  <c r="G687" i="1" s="1"/>
  <c r="H686" i="1"/>
  <c r="D686" i="1"/>
  <c r="C686" i="1"/>
  <c r="G686" i="1" s="1"/>
  <c r="D685" i="1"/>
  <c r="C685" i="1"/>
  <c r="D684" i="1"/>
  <c r="C684" i="1"/>
  <c r="H683" i="1"/>
  <c r="D683" i="1"/>
  <c r="C683" i="1"/>
  <c r="G683" i="1" s="1"/>
  <c r="H682" i="1"/>
  <c r="D682" i="1"/>
  <c r="C682" i="1"/>
  <c r="G682" i="1" s="1"/>
  <c r="D681" i="1"/>
  <c r="C681" i="1"/>
  <c r="D680" i="1"/>
  <c r="C680" i="1"/>
  <c r="H679" i="1"/>
  <c r="D679" i="1"/>
  <c r="C679" i="1"/>
  <c r="D678" i="1"/>
  <c r="H678" i="1" s="1"/>
  <c r="C678" i="1"/>
  <c r="D677" i="1"/>
  <c r="C677" i="1"/>
  <c r="D676" i="1"/>
  <c r="C676" i="1"/>
  <c r="H675" i="1"/>
  <c r="D675" i="1"/>
  <c r="C675" i="1"/>
  <c r="G675" i="1" s="1"/>
  <c r="H674" i="1"/>
  <c r="D674" i="1"/>
  <c r="C674" i="1"/>
  <c r="G674" i="1" s="1"/>
  <c r="D673" i="1"/>
  <c r="C673" i="1"/>
  <c r="D672" i="1"/>
  <c r="C672" i="1"/>
  <c r="H671" i="1"/>
  <c r="D671" i="1"/>
  <c r="C671" i="1"/>
  <c r="G671" i="1" s="1"/>
  <c r="H670" i="1"/>
  <c r="D670" i="1"/>
  <c r="C670" i="1"/>
  <c r="G670" i="1" s="1"/>
  <c r="D669" i="1"/>
  <c r="C669" i="1"/>
  <c r="D668" i="1"/>
  <c r="C668" i="1"/>
  <c r="H667" i="1"/>
  <c r="D667" i="1"/>
  <c r="C667" i="1"/>
  <c r="G667" i="1" s="1"/>
  <c r="H666" i="1"/>
  <c r="D666" i="1"/>
  <c r="C666" i="1"/>
  <c r="G666" i="1" s="1"/>
  <c r="D665" i="1"/>
  <c r="C665" i="1"/>
  <c r="D664" i="1"/>
  <c r="C664" i="1"/>
  <c r="H663" i="1"/>
  <c r="D663" i="1"/>
  <c r="C663" i="1"/>
  <c r="G663" i="1" s="1"/>
  <c r="H662" i="1"/>
  <c r="D662" i="1"/>
  <c r="C662" i="1"/>
  <c r="G662" i="1" s="1"/>
  <c r="D661" i="1"/>
  <c r="C661" i="1"/>
  <c r="D660" i="1"/>
  <c r="C660" i="1"/>
  <c r="H659" i="1"/>
  <c r="D659" i="1"/>
  <c r="C659" i="1"/>
  <c r="G659" i="1" s="1"/>
  <c r="H658" i="1"/>
  <c r="D658" i="1"/>
  <c r="C658" i="1"/>
  <c r="G658" i="1" s="1"/>
  <c r="D657" i="1"/>
  <c r="C657" i="1"/>
  <c r="D656" i="1"/>
  <c r="C656" i="1"/>
  <c r="H655" i="1"/>
  <c r="D655" i="1"/>
  <c r="C655" i="1"/>
  <c r="G655" i="1" s="1"/>
  <c r="H654" i="1"/>
  <c r="D654" i="1"/>
  <c r="C654" i="1"/>
  <c r="G654" i="1" s="1"/>
  <c r="D653" i="1"/>
  <c r="C653" i="1"/>
  <c r="D652" i="1"/>
  <c r="C652" i="1"/>
  <c r="H651" i="1"/>
  <c r="D651" i="1"/>
  <c r="C651" i="1"/>
  <c r="G651" i="1" s="1"/>
  <c r="H650" i="1"/>
  <c r="D650" i="1"/>
  <c r="C650" i="1"/>
  <c r="G650" i="1" s="1"/>
  <c r="D649" i="1"/>
  <c r="C649" i="1"/>
  <c r="D648" i="1"/>
  <c r="C648" i="1"/>
  <c r="H647" i="1"/>
  <c r="D647" i="1"/>
  <c r="C647" i="1"/>
  <c r="D646" i="1"/>
  <c r="H646" i="1" s="1"/>
  <c r="C646" i="1"/>
  <c r="D645" i="1"/>
  <c r="C645" i="1"/>
  <c r="C642" i="1"/>
  <c r="C641" i="1"/>
  <c r="D636" i="1"/>
  <c r="C636" i="1"/>
  <c r="D635" i="1"/>
  <c r="H635" i="1" s="1"/>
  <c r="C635" i="1"/>
  <c r="G635" i="1" s="1"/>
  <c r="H632" i="1"/>
  <c r="D632" i="1"/>
  <c r="C632" i="1"/>
  <c r="G632" i="1" s="1"/>
  <c r="D631" i="1"/>
  <c r="C631" i="1"/>
  <c r="D630" i="1"/>
  <c r="C630" i="1"/>
  <c r="H629" i="1"/>
  <c r="D629" i="1"/>
  <c r="C629" i="1"/>
  <c r="G629" i="1" s="1"/>
  <c r="H628" i="1"/>
  <c r="D628" i="1"/>
  <c r="C628" i="1"/>
  <c r="G628" i="1" s="1"/>
  <c r="D627" i="1"/>
  <c r="C627" i="1"/>
  <c r="D626" i="1"/>
  <c r="C626" i="1"/>
  <c r="H625" i="1"/>
  <c r="D625" i="1"/>
  <c r="C625" i="1"/>
  <c r="G625" i="1" s="1"/>
  <c r="H624" i="1"/>
  <c r="D624" i="1"/>
  <c r="C624" i="1"/>
  <c r="G624" i="1" s="1"/>
  <c r="D623" i="1"/>
  <c r="D622" i="1"/>
  <c r="C622" i="1"/>
  <c r="H621" i="1"/>
  <c r="D621" i="1"/>
  <c r="C621" i="1"/>
  <c r="G621" i="1" s="1"/>
  <c r="H620" i="1"/>
  <c r="D620" i="1"/>
  <c r="C620" i="1"/>
  <c r="G620" i="1" s="1"/>
  <c r="D619" i="1"/>
  <c r="C619" i="1"/>
  <c r="D618" i="1"/>
  <c r="C618" i="1"/>
  <c r="H617" i="1"/>
  <c r="D617" i="1"/>
  <c r="C617" i="1"/>
  <c r="G617" i="1" s="1"/>
  <c r="H616" i="1"/>
  <c r="D616" i="1"/>
  <c r="C616" i="1"/>
  <c r="G616" i="1" s="1"/>
  <c r="D615" i="1"/>
  <c r="C615" i="1"/>
  <c r="D614" i="1"/>
  <c r="C614" i="1"/>
  <c r="H613" i="1"/>
  <c r="D613" i="1"/>
  <c r="C613" i="1"/>
  <c r="G613" i="1" s="1"/>
  <c r="H612" i="1"/>
  <c r="D612" i="1"/>
  <c r="C612" i="1"/>
  <c r="G612" i="1" s="1"/>
  <c r="D611" i="1"/>
  <c r="C611" i="1"/>
  <c r="D610" i="1"/>
  <c r="C610" i="1"/>
  <c r="H609" i="1"/>
  <c r="D609" i="1"/>
  <c r="C609" i="1"/>
  <c r="G609" i="1" s="1"/>
  <c r="H608" i="1"/>
  <c r="D608" i="1"/>
  <c r="C608" i="1"/>
  <c r="G608" i="1" s="1"/>
  <c r="D607" i="1"/>
  <c r="C607" i="1"/>
  <c r="D606" i="1"/>
  <c r="C606" i="1"/>
  <c r="H605" i="1"/>
  <c r="D605" i="1"/>
  <c r="C605" i="1"/>
  <c r="G605" i="1" s="1"/>
  <c r="H604" i="1"/>
  <c r="D604" i="1"/>
  <c r="C604" i="1"/>
  <c r="G604" i="1" s="1"/>
  <c r="D603" i="1"/>
  <c r="C603" i="1"/>
  <c r="D602" i="1"/>
  <c r="C602" i="1"/>
  <c r="H601" i="1"/>
  <c r="D601" i="1"/>
  <c r="C601" i="1"/>
  <c r="G601" i="1" s="1"/>
  <c r="H600" i="1"/>
  <c r="D600" i="1"/>
  <c r="C600" i="1"/>
  <c r="G600" i="1" s="1"/>
  <c r="D599" i="1"/>
  <c r="C599" i="1"/>
  <c r="D598" i="1"/>
  <c r="C598" i="1"/>
  <c r="H597" i="1"/>
  <c r="D597" i="1"/>
  <c r="C597" i="1"/>
  <c r="G597" i="1" s="1"/>
  <c r="H596" i="1"/>
  <c r="D596" i="1"/>
  <c r="C596" i="1"/>
  <c r="G596" i="1" s="1"/>
  <c r="D595" i="1"/>
  <c r="C595" i="1"/>
  <c r="D594" i="1"/>
  <c r="C594" i="1"/>
  <c r="H593" i="1"/>
  <c r="D593" i="1"/>
  <c r="C593" i="1"/>
  <c r="G593" i="1" s="1"/>
  <c r="H592" i="1"/>
  <c r="D592" i="1"/>
  <c r="C592" i="1"/>
  <c r="G592" i="1" s="1"/>
  <c r="D591" i="1"/>
  <c r="D590" i="1"/>
  <c r="C590" i="1"/>
  <c r="H589" i="1"/>
  <c r="D589" i="1"/>
  <c r="C589" i="1"/>
  <c r="G589" i="1" s="1"/>
  <c r="H588" i="1"/>
  <c r="D588" i="1"/>
  <c r="C588" i="1"/>
  <c r="G588" i="1" s="1"/>
  <c r="D587" i="1"/>
  <c r="C587" i="1"/>
  <c r="D586" i="1"/>
  <c r="C586" i="1"/>
  <c r="H585" i="1"/>
  <c r="D585" i="1"/>
  <c r="C585" i="1"/>
  <c r="G585" i="1" s="1"/>
  <c r="H584" i="1"/>
  <c r="D584" i="1"/>
  <c r="C584" i="1"/>
  <c r="G584" i="1" s="1"/>
  <c r="D583" i="1"/>
  <c r="C583" i="1"/>
  <c r="D582" i="1"/>
  <c r="C582" i="1"/>
  <c r="H581" i="1"/>
  <c r="D581" i="1"/>
  <c r="C581" i="1"/>
  <c r="G581" i="1" s="1"/>
  <c r="H580" i="1"/>
  <c r="D580" i="1"/>
  <c r="C580" i="1"/>
  <c r="G580" i="1" s="1"/>
  <c r="D579" i="1"/>
  <c r="C579" i="1"/>
  <c r="D578" i="1"/>
  <c r="C578" i="1"/>
  <c r="H577" i="1"/>
  <c r="D577" i="1"/>
  <c r="C577" i="1"/>
  <c r="G577" i="1" s="1"/>
  <c r="H576" i="1"/>
  <c r="D576" i="1"/>
  <c r="C576" i="1"/>
  <c r="G576" i="1" s="1"/>
  <c r="D575" i="1"/>
  <c r="C575" i="1"/>
  <c r="D574" i="1"/>
  <c r="C574" i="1"/>
  <c r="H573" i="1"/>
  <c r="D573" i="1"/>
  <c r="C573" i="1"/>
  <c r="G573" i="1" s="1"/>
  <c r="H572" i="1"/>
  <c r="D572" i="1"/>
  <c r="C572" i="1"/>
  <c r="G572" i="1" s="1"/>
  <c r="D571" i="1"/>
  <c r="C571" i="1"/>
  <c r="D570" i="1"/>
  <c r="C570" i="1"/>
  <c r="H569" i="1"/>
  <c r="D569" i="1"/>
  <c r="C569" i="1"/>
  <c r="G569" i="1" s="1"/>
  <c r="H568" i="1"/>
  <c r="D568" i="1"/>
  <c r="C568" i="1"/>
  <c r="G568" i="1" s="1"/>
  <c r="D567" i="1"/>
  <c r="C567" i="1"/>
  <c r="D566" i="1"/>
  <c r="C566" i="1"/>
  <c r="D564" i="1"/>
  <c r="C564" i="1"/>
  <c r="D563" i="1"/>
  <c r="C563" i="1"/>
  <c r="H562" i="1"/>
  <c r="D562" i="1"/>
  <c r="C562" i="1"/>
  <c r="G562" i="1" s="1"/>
  <c r="H561" i="1"/>
  <c r="D561" i="1"/>
  <c r="C561" i="1"/>
  <c r="G561" i="1" s="1"/>
  <c r="D560" i="1"/>
  <c r="C560" i="1"/>
  <c r="D559" i="1"/>
  <c r="C559" i="1"/>
  <c r="H558" i="1"/>
  <c r="D558" i="1"/>
  <c r="C558" i="1"/>
  <c r="G558" i="1" s="1"/>
  <c r="H557" i="1"/>
  <c r="D557" i="1"/>
  <c r="C557" i="1"/>
  <c r="G557" i="1" s="1"/>
  <c r="D556" i="1"/>
  <c r="C556" i="1"/>
  <c r="D555" i="1"/>
  <c r="C555" i="1"/>
  <c r="H554" i="1"/>
  <c r="D554" i="1"/>
  <c r="C554" i="1"/>
  <c r="G554" i="1" s="1"/>
  <c r="H553" i="1"/>
  <c r="D553" i="1"/>
  <c r="C553" i="1"/>
  <c r="G553" i="1" s="1"/>
  <c r="D552" i="1"/>
  <c r="C552" i="1"/>
  <c r="D551" i="1"/>
  <c r="C551" i="1"/>
  <c r="H550" i="1"/>
  <c r="D550" i="1"/>
  <c r="C550" i="1"/>
  <c r="G550" i="1" s="1"/>
  <c r="H549" i="1"/>
  <c r="D549" i="1"/>
  <c r="C549" i="1"/>
  <c r="G549" i="1" s="1"/>
  <c r="D548" i="1"/>
  <c r="C548" i="1"/>
  <c r="D547" i="1"/>
  <c r="C547" i="1"/>
  <c r="H546" i="1"/>
  <c r="D546" i="1"/>
  <c r="C546" i="1"/>
  <c r="G546" i="1" s="1"/>
  <c r="H545" i="1"/>
  <c r="D545" i="1"/>
  <c r="C545" i="1"/>
  <c r="G545" i="1" s="1"/>
  <c r="D544" i="1"/>
  <c r="C544" i="1"/>
  <c r="D543" i="1"/>
  <c r="C543" i="1"/>
  <c r="H542" i="1"/>
  <c r="D542" i="1"/>
  <c r="C542" i="1"/>
  <c r="G542" i="1" s="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D485" i="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D473" i="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D460"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H428" i="1"/>
  <c r="G428" i="1"/>
  <c r="D428" i="1"/>
  <c r="C428" i="1"/>
  <c r="H427" i="1"/>
  <c r="G427" i="1"/>
  <c r="D427" i="1"/>
  <c r="C427" i="1"/>
  <c r="H426" i="1"/>
  <c r="G426" i="1"/>
  <c r="D426" i="1"/>
  <c r="C426" i="1"/>
  <c r="H425" i="1"/>
  <c r="G425" i="1"/>
  <c r="D425" i="1"/>
  <c r="C425" i="1"/>
  <c r="D424" i="1"/>
  <c r="D423" i="1"/>
  <c r="H423" i="1" s="1"/>
  <c r="C423" i="1"/>
  <c r="C422" i="1"/>
  <c r="D421" i="1"/>
  <c r="G421" i="1" s="1"/>
  <c r="C421" i="1"/>
  <c r="H416" i="1"/>
  <c r="G416" i="1"/>
  <c r="D416" i="1"/>
  <c r="C416" i="1"/>
  <c r="D415" i="1"/>
  <c r="H415" i="1" s="1"/>
  <c r="C415" i="1"/>
  <c r="D414" i="1"/>
  <c r="H414" i="1" s="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D355" i="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C346" i="1"/>
  <c r="H346" i="1" s="1"/>
  <c r="D345" i="1"/>
  <c r="C345" i="1"/>
  <c r="H345" i="1" s="1"/>
  <c r="G344" i="1"/>
  <c r="D344" i="1"/>
  <c r="C344" i="1"/>
  <c r="H344" i="1" s="1"/>
  <c r="G343" i="1"/>
  <c r="D343" i="1"/>
  <c r="C343" i="1"/>
  <c r="H343" i="1" s="1"/>
  <c r="D342" i="1"/>
  <c r="C342" i="1"/>
  <c r="H342" i="1" s="1"/>
  <c r="D341" i="1"/>
  <c r="C341" i="1"/>
  <c r="H341" i="1" s="1"/>
  <c r="G340" i="1"/>
  <c r="D340" i="1"/>
  <c r="C340" i="1"/>
  <c r="H340" i="1" s="1"/>
  <c r="G339" i="1"/>
  <c r="D339" i="1"/>
  <c r="C339" i="1"/>
  <c r="H339" i="1" s="1"/>
  <c r="D338" i="1"/>
  <c r="C338" i="1"/>
  <c r="H338" i="1" s="1"/>
  <c r="D337" i="1"/>
  <c r="C337" i="1"/>
  <c r="H337" i="1" s="1"/>
  <c r="G336" i="1"/>
  <c r="D336" i="1"/>
  <c r="C336" i="1"/>
  <c r="H336" i="1" s="1"/>
  <c r="G335" i="1"/>
  <c r="D335" i="1"/>
  <c r="C335" i="1"/>
  <c r="H335" i="1" s="1"/>
  <c r="D334" i="1"/>
  <c r="C334" i="1"/>
  <c r="H334" i="1" s="1"/>
  <c r="D333" i="1"/>
  <c r="C333" i="1"/>
  <c r="H333" i="1" s="1"/>
  <c r="G332" i="1"/>
  <c r="D332" i="1"/>
  <c r="C332" i="1"/>
  <c r="H332" i="1" s="1"/>
  <c r="G331" i="1"/>
  <c r="D331" i="1"/>
  <c r="C331" i="1"/>
  <c r="H331" i="1" s="1"/>
  <c r="D330" i="1"/>
  <c r="C330" i="1"/>
  <c r="H330" i="1" s="1"/>
  <c r="D329" i="1"/>
  <c r="C329" i="1"/>
  <c r="G328" i="1"/>
  <c r="D328" i="1"/>
  <c r="C328" i="1"/>
  <c r="H328" i="1" s="1"/>
  <c r="G327" i="1"/>
  <c r="D327" i="1"/>
  <c r="C327" i="1"/>
  <c r="H327" i="1" s="1"/>
  <c r="D326" i="1"/>
  <c r="C326" i="1"/>
  <c r="H326" i="1" s="1"/>
  <c r="D325" i="1"/>
  <c r="C325" i="1"/>
  <c r="H325" i="1" s="1"/>
  <c r="H324" i="1"/>
  <c r="D324" i="1"/>
  <c r="C324" i="1"/>
  <c r="G324" i="1" s="1"/>
  <c r="H323" i="1"/>
  <c r="D323" i="1"/>
  <c r="C323" i="1"/>
  <c r="G323" i="1" s="1"/>
  <c r="D322" i="1"/>
  <c r="H322" i="1" s="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D303" i="1"/>
  <c r="H302" i="1"/>
  <c r="D302" i="1"/>
  <c r="C302" i="1"/>
  <c r="G302" i="1" s="1"/>
  <c r="D301" i="1"/>
  <c r="H301" i="1" s="1"/>
  <c r="C301" i="1"/>
  <c r="D300" i="1"/>
  <c r="H300" i="1" s="1"/>
  <c r="C300" i="1"/>
  <c r="D299" i="1"/>
  <c r="H299" i="1" s="1"/>
  <c r="C299" i="1"/>
  <c r="H298" i="1"/>
  <c r="D298" i="1"/>
  <c r="C298" i="1"/>
  <c r="G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H197" i="1" s="1"/>
  <c r="D196" i="1"/>
  <c r="C196" i="1"/>
  <c r="H196" i="1" s="1"/>
  <c r="D195" i="1"/>
  <c r="C195" i="1"/>
  <c r="H195" i="1" s="1"/>
  <c r="D194" i="1"/>
  <c r="C194" i="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D180" i="1"/>
  <c r="C180" i="1"/>
  <c r="H180" i="1" s="1"/>
  <c r="D179" i="1"/>
  <c r="C179" i="1"/>
  <c r="D178" i="1"/>
  <c r="C178" i="1"/>
  <c r="D177" i="1"/>
  <c r="C177" i="1"/>
  <c r="H177" i="1" s="1"/>
  <c r="D176" i="1"/>
  <c r="C176" i="1"/>
  <c r="D175" i="1"/>
  <c r="C175" i="1"/>
  <c r="C174" i="1"/>
  <c r="D173" i="1"/>
  <c r="C173" i="1"/>
  <c r="D172" i="1"/>
  <c r="C172" i="1"/>
  <c r="H172" i="1" s="1"/>
  <c r="D171" i="1"/>
  <c r="C171" i="1"/>
  <c r="D170" i="1"/>
  <c r="C170" i="1"/>
  <c r="H170" i="1" s="1"/>
  <c r="D169" i="1"/>
  <c r="C169" i="1"/>
  <c r="D168" i="1"/>
  <c r="C168" i="1"/>
  <c r="D167" i="1"/>
  <c r="C167" i="1"/>
  <c r="D166" i="1"/>
  <c r="C166" i="1"/>
  <c r="H166" i="1" s="1"/>
  <c r="D165" i="1"/>
  <c r="C165" i="1"/>
  <c r="H165" i="1" s="1"/>
  <c r="D164" i="1"/>
  <c r="C164" i="1"/>
  <c r="D163" i="1"/>
  <c r="C163" i="1"/>
  <c r="D162" i="1"/>
  <c r="C162" i="1"/>
  <c r="D161" i="1"/>
  <c r="C161" i="1"/>
  <c r="D159" i="1"/>
  <c r="C159" i="1"/>
  <c r="H159" i="1" s="1"/>
  <c r="D158" i="1"/>
  <c r="C158" i="1"/>
  <c r="D157" i="1"/>
  <c r="C157" i="1"/>
  <c r="H157" i="1" s="1"/>
  <c r="D156" i="1"/>
  <c r="C156" i="1"/>
  <c r="D155" i="1"/>
  <c r="C155" i="1"/>
  <c r="H155" i="1" s="1"/>
  <c r="D154" i="1"/>
  <c r="C154" i="1"/>
  <c r="H154" i="1" s="1"/>
  <c r="D153" i="1"/>
  <c r="C153" i="1"/>
  <c r="H153" i="1" s="1"/>
  <c r="D152" i="1"/>
  <c r="C152" i="1"/>
  <c r="H152" i="1" s="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D132" i="1"/>
  <c r="C132" i="1"/>
  <c r="C131" i="1"/>
  <c r="D129" i="1"/>
  <c r="C129" i="1"/>
  <c r="H129" i="1" s="1"/>
  <c r="D128" i="1"/>
  <c r="C128" i="1"/>
  <c r="H128" i="1" s="1"/>
  <c r="D127" i="1"/>
  <c r="C127" i="1"/>
  <c r="D126" i="1"/>
  <c r="C126" i="1"/>
  <c r="D125" i="1"/>
  <c r="C125" i="1"/>
  <c r="D124" i="1"/>
  <c r="C124" i="1"/>
  <c r="D123" i="1"/>
  <c r="C123" i="1"/>
  <c r="D122" i="1"/>
  <c r="C122" i="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0" i="9" l="1"/>
  <c r="B320" i="9" s="1"/>
  <c r="E5" i="7"/>
  <c r="D1539" i="1"/>
  <c r="G1539" i="1" s="1"/>
  <c r="H33" i="3"/>
  <c r="J1541" i="1"/>
  <c r="D1514" i="1"/>
  <c r="G1514" i="1" s="1"/>
  <c r="E114" i="6"/>
  <c r="G423" i="1"/>
  <c r="H1257" i="1"/>
  <c r="D1256" i="1"/>
  <c r="G1256" i="1" s="1"/>
  <c r="E251" i="5"/>
  <c r="E313" i="9"/>
  <c r="B313" i="9" s="1"/>
  <c r="H1161" i="1"/>
  <c r="E307" i="9"/>
  <c r="B307" i="9" s="1"/>
  <c r="G1092" i="1"/>
  <c r="G1062" i="1"/>
  <c r="G1061" i="1"/>
  <c r="G1057" i="1"/>
  <c r="G1049" i="1"/>
  <c r="G1045" i="1"/>
  <c r="G1033" i="1"/>
  <c r="G1029" i="1"/>
  <c r="D1024" i="1"/>
  <c r="H1024" i="1" s="1"/>
  <c r="G1021" i="1"/>
  <c r="G1018" i="1"/>
  <c r="F12" i="5"/>
  <c r="G1017" i="1"/>
  <c r="E7" i="5"/>
  <c r="G1014" i="1"/>
  <c r="E327" i="9"/>
  <c r="B327" i="9" s="1"/>
  <c r="H1587" i="1"/>
  <c r="C1585" i="1"/>
  <c r="G1585" i="1" s="1"/>
  <c r="D174" i="1"/>
  <c r="E326" i="9"/>
  <c r="B326" i="9" s="1"/>
  <c r="H1683" i="1"/>
  <c r="G1602" i="1"/>
  <c r="G1586" i="1"/>
  <c r="H1583" i="1"/>
  <c r="E57" i="9"/>
  <c r="B57" i="9" s="1"/>
  <c r="G731" i="1"/>
  <c r="E51" i="9"/>
  <c r="B51" i="9" s="1"/>
  <c r="G727" i="1"/>
  <c r="G726" i="1"/>
  <c r="G679" i="1"/>
  <c r="G678" i="1"/>
  <c r="G647" i="1"/>
  <c r="G646" i="1"/>
  <c r="G415" i="1"/>
  <c r="G414" i="1"/>
  <c r="H421" i="1"/>
  <c r="F393" i="4"/>
  <c r="H329" i="1"/>
  <c r="G301" i="1"/>
  <c r="G300" i="1"/>
  <c r="G299" i="1"/>
  <c r="D422" i="1"/>
  <c r="H269" i="1"/>
  <c r="F273" i="4"/>
  <c r="H270" i="1"/>
  <c r="F243" i="9"/>
  <c r="B243" i="9" s="1"/>
  <c r="H194" i="1"/>
  <c r="E55" i="9"/>
  <c r="B55" i="9" s="1"/>
  <c r="F242" i="9"/>
  <c r="B242" i="9" s="1"/>
  <c r="H183" i="1"/>
  <c r="H182" i="1"/>
  <c r="F239" i="9"/>
  <c r="B239" i="9" s="1"/>
  <c r="H181" i="1"/>
  <c r="E52" i="9"/>
  <c r="B52" i="9" s="1"/>
  <c r="F238" i="9"/>
  <c r="B238" i="9" s="1"/>
  <c r="H179" i="1"/>
  <c r="H178" i="1"/>
  <c r="H176" i="1"/>
  <c r="H174" i="1"/>
  <c r="H175" i="1"/>
  <c r="H173" i="1"/>
  <c r="H171" i="1"/>
  <c r="H169" i="1"/>
  <c r="H168" i="1"/>
  <c r="H167" i="1"/>
  <c r="H164" i="1"/>
  <c r="H163" i="1"/>
  <c r="H162" i="1"/>
  <c r="H161" i="1"/>
  <c r="F160" i="4"/>
  <c r="H156" i="1"/>
  <c r="H158" i="1"/>
  <c r="E48" i="9"/>
  <c r="B48" i="9" s="1"/>
  <c r="B237" i="9"/>
  <c r="H151" i="1"/>
  <c r="H150" i="1"/>
  <c r="F154" i="4"/>
  <c r="H133" i="1"/>
  <c r="D131" i="1"/>
  <c r="H131" i="1" s="1"/>
  <c r="H132" i="1"/>
  <c r="H127" i="1"/>
  <c r="H125" i="1"/>
  <c r="H126" i="1"/>
  <c r="H124" i="1"/>
  <c r="H123" i="1"/>
  <c r="H122" i="1"/>
  <c r="F125" i="4"/>
  <c r="H81" i="1"/>
  <c r="E35" i="9"/>
  <c r="B35" i="9" s="1"/>
  <c r="F68" i="4"/>
  <c r="E6" i="4"/>
  <c r="D2" i="1" s="1"/>
  <c r="D64" i="1"/>
  <c r="G64" i="1" s="1"/>
  <c r="E312" i="9"/>
  <c r="B312" i="9" s="1"/>
  <c r="E324" i="9"/>
  <c r="B324" i="9" s="1"/>
  <c r="E31" i="9"/>
  <c r="B31" i="9" s="1"/>
  <c r="E36" i="9"/>
  <c r="B36" i="9" s="1"/>
  <c r="F236" i="9"/>
  <c r="B236" i="9" s="1"/>
  <c r="E311" i="9"/>
  <c r="B311" i="9" s="1"/>
  <c r="G575" i="1"/>
  <c r="H575" i="1"/>
  <c r="G578" i="1"/>
  <c r="H578" i="1"/>
  <c r="G594" i="1"/>
  <c r="H594" i="1"/>
  <c r="G607" i="1"/>
  <c r="H607" i="1"/>
  <c r="G615" i="1"/>
  <c r="H615" i="1"/>
  <c r="H363" i="1"/>
  <c r="G363" i="1"/>
  <c r="H367" i="1"/>
  <c r="G367" i="1"/>
  <c r="H373" i="1"/>
  <c r="G373" i="1"/>
  <c r="H375" i="1"/>
  <c r="G375" i="1"/>
  <c r="H379" i="1"/>
  <c r="G379" i="1"/>
  <c r="H383" i="1"/>
  <c r="G383" i="1"/>
  <c r="H389" i="1"/>
  <c r="G389" i="1"/>
  <c r="H391" i="1"/>
  <c r="G391" i="1"/>
  <c r="H395" i="1"/>
  <c r="G395" i="1"/>
  <c r="H399" i="1"/>
  <c r="G399" i="1"/>
  <c r="H403" i="1"/>
  <c r="G403" i="1"/>
  <c r="H407" i="1"/>
  <c r="G407" i="1"/>
  <c r="H411" i="1"/>
  <c r="G411" i="1"/>
  <c r="G544" i="1"/>
  <c r="H544" i="1"/>
  <c r="G547" i="1"/>
  <c r="H547" i="1"/>
  <c r="G560" i="1"/>
  <c r="H560" i="1"/>
  <c r="G563" i="1"/>
  <c r="H563" i="1"/>
  <c r="G661" i="1"/>
  <c r="H661" i="1"/>
  <c r="G664" i="1"/>
  <c r="H664" i="1"/>
  <c r="G669" i="1"/>
  <c r="H669" i="1"/>
  <c r="G672" i="1"/>
  <c r="H672" i="1"/>
  <c r="G677" i="1"/>
  <c r="H677" i="1"/>
  <c r="G680" i="1"/>
  <c r="H680" i="1"/>
  <c r="G696" i="1"/>
  <c r="H696" i="1"/>
  <c r="G701" i="1"/>
  <c r="H701" i="1"/>
  <c r="G709" i="1"/>
  <c r="H709" i="1"/>
  <c r="G712" i="1"/>
  <c r="H712" i="1"/>
  <c r="G733" i="1"/>
  <c r="H733" i="1"/>
  <c r="G736" i="1"/>
  <c r="H736" i="1"/>
  <c r="G744" i="1"/>
  <c r="H744" i="1"/>
  <c r="G749" i="1"/>
  <c r="H749" i="1"/>
  <c r="G752" i="1"/>
  <c r="H752" i="1"/>
  <c r="G760" i="1"/>
  <c r="H760" i="1"/>
  <c r="G246" i="1"/>
  <c r="G249" i="1"/>
  <c r="G251" i="1"/>
  <c r="G253" i="1"/>
  <c r="G255" i="1"/>
  <c r="G257" i="1"/>
  <c r="G259" i="1"/>
  <c r="G260" i="1"/>
  <c r="G261" i="1"/>
  <c r="G263" i="1"/>
  <c r="G265" i="1"/>
  <c r="G268" i="1"/>
  <c r="G272" i="1"/>
  <c r="G274" i="1"/>
  <c r="G276" i="1"/>
  <c r="G277" i="1"/>
  <c r="G279" i="1"/>
  <c r="G281" i="1"/>
  <c r="G283" i="1"/>
  <c r="G285" i="1"/>
  <c r="G288" i="1"/>
  <c r="G290" i="1"/>
  <c r="G292" i="1"/>
  <c r="G294" i="1"/>
  <c r="G326" i="1"/>
  <c r="G334" i="1"/>
  <c r="G338" i="1"/>
  <c r="G346" i="1"/>
  <c r="G350" i="1"/>
  <c r="G354" i="1"/>
  <c r="G579" i="1"/>
  <c r="H579" i="1"/>
  <c r="G582" i="1"/>
  <c r="H582" i="1"/>
  <c r="G590" i="1"/>
  <c r="H590" i="1"/>
  <c r="G598" i="1"/>
  <c r="H598" i="1"/>
  <c r="G603" i="1"/>
  <c r="H603" i="1"/>
  <c r="G606" i="1"/>
  <c r="H606" i="1"/>
  <c r="G614" i="1"/>
  <c r="H614" i="1"/>
  <c r="G1019" i="1"/>
  <c r="H1019" i="1"/>
  <c r="G1024" i="1"/>
  <c r="G1027" i="1"/>
  <c r="H1027" i="1"/>
  <c r="G1032" i="1"/>
  <c r="H1032" i="1"/>
  <c r="G1043" i="1"/>
  <c r="H1043" i="1"/>
  <c r="G1048" i="1"/>
  <c r="H1048" i="1"/>
  <c r="G1051" i="1"/>
  <c r="H1051" i="1"/>
  <c r="G1056" i="1"/>
  <c r="H1056" i="1"/>
  <c r="G1059" i="1"/>
  <c r="H1059" i="1"/>
  <c r="G1072" i="1"/>
  <c r="H1072" i="1"/>
  <c r="G1138" i="1"/>
  <c r="H1138" i="1"/>
  <c r="H1167" i="1"/>
  <c r="G1167" i="1"/>
  <c r="H1218" i="1"/>
  <c r="G1218" i="1"/>
  <c r="H1231" i="1"/>
  <c r="G1231" i="1"/>
  <c r="H1429" i="1"/>
  <c r="G1429" i="1"/>
  <c r="H1432" i="1"/>
  <c r="G1432" i="1"/>
  <c r="H1461" i="1"/>
  <c r="G1461" i="1"/>
  <c r="H1464" i="1"/>
  <c r="G1464" i="1"/>
  <c r="H1493" i="1"/>
  <c r="G1493" i="1"/>
  <c r="H1496" i="1"/>
  <c r="G1496" i="1"/>
  <c r="G1556" i="1"/>
  <c r="H1556" i="1"/>
  <c r="G1568" i="1"/>
  <c r="I1568" i="1" s="1"/>
  <c r="J1568" i="1"/>
  <c r="H1568" i="1"/>
  <c r="H1597" i="1"/>
  <c r="G1597" i="1"/>
  <c r="H1613" i="1"/>
  <c r="G1613" i="1"/>
  <c r="G567" i="1"/>
  <c r="H567" i="1"/>
  <c r="G570" i="1"/>
  <c r="H570" i="1"/>
  <c r="G583" i="1"/>
  <c r="H583" i="1"/>
  <c r="G586" i="1"/>
  <c r="H586" i="1"/>
  <c r="G599" i="1"/>
  <c r="H599" i="1"/>
  <c r="G602" i="1"/>
  <c r="H602" i="1"/>
  <c r="G610" i="1"/>
  <c r="H610" i="1"/>
  <c r="G618" i="1"/>
  <c r="H618" i="1"/>
  <c r="G626" i="1"/>
  <c r="H626" i="1"/>
  <c r="G631" i="1"/>
  <c r="H631" i="1"/>
  <c r="G1015" i="1"/>
  <c r="H1015" i="1"/>
  <c r="G1020" i="1"/>
  <c r="H1020" i="1"/>
  <c r="G1023" i="1"/>
  <c r="H1023" i="1"/>
  <c r="G1028" i="1"/>
  <c r="H1028" i="1"/>
  <c r="G1031" i="1"/>
  <c r="H1031" i="1"/>
  <c r="G1036" i="1"/>
  <c r="H1036" i="1"/>
  <c r="G1039" i="1"/>
  <c r="H1039" i="1"/>
  <c r="G1044" i="1"/>
  <c r="H1044" i="1"/>
  <c r="G1047" i="1"/>
  <c r="H1047" i="1"/>
  <c r="G1052" i="1"/>
  <c r="H1052" i="1"/>
  <c r="G1055" i="1"/>
  <c r="H1055" i="1"/>
  <c r="G1060" i="1"/>
  <c r="H1060" i="1"/>
  <c r="G1063" i="1"/>
  <c r="H1063" i="1"/>
  <c r="G1068" i="1"/>
  <c r="H1068" i="1"/>
  <c r="G1071" i="1"/>
  <c r="H1071" i="1"/>
  <c r="G1094" i="1"/>
  <c r="H1094" i="1"/>
  <c r="G1097" i="1"/>
  <c r="H1097" i="1"/>
  <c r="G1102" i="1"/>
  <c r="H1102" i="1"/>
  <c r="G1105" i="1"/>
  <c r="H1105" i="1"/>
  <c r="G1110" i="1"/>
  <c r="H1110" i="1"/>
  <c r="G1113" i="1"/>
  <c r="H1113" i="1"/>
  <c r="G1118" i="1"/>
  <c r="H1118" i="1"/>
  <c r="G1121" i="1"/>
  <c r="H1121" i="1"/>
  <c r="G1126" i="1"/>
  <c r="H1126" i="1"/>
  <c r="G1129" i="1"/>
  <c r="H1129" i="1"/>
  <c r="G1134" i="1"/>
  <c r="H1134" i="1"/>
  <c r="G1137" i="1"/>
  <c r="H1137" i="1"/>
  <c r="H1154" i="1"/>
  <c r="G1154" i="1"/>
  <c r="H1183" i="1"/>
  <c r="G1183" i="1"/>
  <c r="H1186" i="1"/>
  <c r="G1186" i="1"/>
  <c r="H1191" i="1"/>
  <c r="G1191" i="1"/>
  <c r="H1194" i="1"/>
  <c r="G1194" i="1"/>
  <c r="H1199" i="1"/>
  <c r="G1199" i="1"/>
  <c r="H1202" i="1"/>
  <c r="G1202" i="1"/>
  <c r="H1247" i="1"/>
  <c r="G1247" i="1"/>
  <c r="H1250" i="1"/>
  <c r="G1250" i="1"/>
  <c r="H1633" i="1"/>
  <c r="G1633" i="1"/>
  <c r="H1649" i="1"/>
  <c r="G1649" i="1"/>
  <c r="H1665" i="1"/>
  <c r="G1665" i="1"/>
  <c r="H1681" i="1"/>
  <c r="G1681" i="1"/>
  <c r="H357" i="1"/>
  <c r="G357" i="1"/>
  <c r="H359" i="1"/>
  <c r="G359" i="1"/>
  <c r="H361" i="1"/>
  <c r="G361" i="1"/>
  <c r="H365" i="1"/>
  <c r="G365" i="1"/>
  <c r="H369" i="1"/>
  <c r="G369" i="1"/>
  <c r="H371" i="1"/>
  <c r="G371" i="1"/>
  <c r="H377" i="1"/>
  <c r="G377" i="1"/>
  <c r="H381" i="1"/>
  <c r="G381" i="1"/>
  <c r="H385" i="1"/>
  <c r="G385" i="1"/>
  <c r="H387" i="1"/>
  <c r="G387" i="1"/>
  <c r="H393" i="1"/>
  <c r="G393" i="1"/>
  <c r="H397" i="1"/>
  <c r="G397" i="1"/>
  <c r="H401" i="1"/>
  <c r="G401" i="1"/>
  <c r="H405" i="1"/>
  <c r="G405" i="1"/>
  <c r="H409" i="1"/>
  <c r="G409" i="1"/>
  <c r="G552" i="1"/>
  <c r="H552" i="1"/>
  <c r="G555" i="1"/>
  <c r="H555" i="1"/>
  <c r="G645" i="1"/>
  <c r="H645" i="1"/>
  <c r="G648" i="1"/>
  <c r="H648" i="1"/>
  <c r="G653" i="1"/>
  <c r="H653" i="1"/>
  <c r="G656" i="1"/>
  <c r="H656" i="1"/>
  <c r="G685" i="1"/>
  <c r="H685" i="1"/>
  <c r="G688" i="1"/>
  <c r="H688" i="1"/>
  <c r="G693" i="1"/>
  <c r="H693" i="1"/>
  <c r="G704" i="1"/>
  <c r="H704" i="1"/>
  <c r="G717" i="1"/>
  <c r="H717" i="1"/>
  <c r="G720" i="1"/>
  <c r="H720" i="1"/>
  <c r="G725" i="1"/>
  <c r="H725" i="1"/>
  <c r="G728" i="1"/>
  <c r="H728" i="1"/>
  <c r="G741" i="1"/>
  <c r="H741" i="1"/>
  <c r="G757" i="1"/>
  <c r="H757" i="1"/>
  <c r="G765" i="1"/>
  <c r="H765" i="1"/>
  <c r="G768" i="1"/>
  <c r="H768" i="1"/>
  <c r="G773" i="1"/>
  <c r="H773" i="1"/>
  <c r="G776" i="1"/>
  <c r="H776" i="1"/>
  <c r="G781" i="1"/>
  <c r="H781" i="1"/>
  <c r="G784" i="1"/>
  <c r="H784" i="1"/>
  <c r="G789" i="1"/>
  <c r="H789" i="1"/>
  <c r="G792" i="1"/>
  <c r="H792" i="1"/>
  <c r="G797" i="1"/>
  <c r="H797" i="1"/>
  <c r="G800" i="1"/>
  <c r="H800" i="1"/>
  <c r="G805" i="1"/>
  <c r="H805"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9" i="1"/>
  <c r="H949"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G1079" i="1"/>
  <c r="H1079" i="1"/>
  <c r="G1082" i="1"/>
  <c r="H1082" i="1"/>
  <c r="G1087" i="1"/>
  <c r="H1087" i="1"/>
  <c r="G1090" i="1"/>
  <c r="H1090" i="1"/>
  <c r="G1141" i="1"/>
  <c r="H1141" i="1"/>
  <c r="G1146" i="1"/>
  <c r="H1146" i="1"/>
  <c r="G1149" i="1"/>
  <c r="H1149" i="1"/>
  <c r="H1175" i="1"/>
  <c r="G1175" i="1"/>
  <c r="H1178" i="1"/>
  <c r="G1178" i="1"/>
  <c r="H1239" i="1"/>
  <c r="G1239" i="1"/>
  <c r="H1242" i="1"/>
  <c r="G1242"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37" i="1"/>
  <c r="G1437" i="1"/>
  <c r="H1440" i="1"/>
  <c r="G1440" i="1"/>
  <c r="H1469" i="1"/>
  <c r="G1469" i="1"/>
  <c r="H1472" i="1"/>
  <c r="G1472" i="1"/>
  <c r="H1501" i="1"/>
  <c r="G1501" i="1"/>
  <c r="H1504" i="1"/>
  <c r="G1504" i="1"/>
  <c r="H1569" i="1"/>
  <c r="G1569" i="1"/>
  <c r="I1569" i="1" s="1"/>
  <c r="J1569" i="1"/>
  <c r="H1573" i="1"/>
  <c r="J1573" i="1"/>
  <c r="G1573" i="1"/>
  <c r="H1585" i="1"/>
  <c r="H1601" i="1"/>
  <c r="G1601" i="1"/>
  <c r="H1617" i="1"/>
  <c r="G1617" i="1"/>
  <c r="H1629" i="1"/>
  <c r="G1629" i="1"/>
  <c r="H1645" i="1"/>
  <c r="G1645" i="1"/>
  <c r="H1661" i="1"/>
  <c r="G1661" i="1"/>
  <c r="H1677" i="1"/>
  <c r="G167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7" i="1"/>
  <c r="G248" i="1"/>
  <c r="G250" i="1"/>
  <c r="G252" i="1"/>
  <c r="G254" i="1"/>
  <c r="G256" i="1"/>
  <c r="G258" i="1"/>
  <c r="G262" i="1"/>
  <c r="G264" i="1"/>
  <c r="G266" i="1"/>
  <c r="G267" i="1"/>
  <c r="G269" i="1"/>
  <c r="G270" i="1"/>
  <c r="G271" i="1"/>
  <c r="G273" i="1"/>
  <c r="G275" i="1"/>
  <c r="G278" i="1"/>
  <c r="G280" i="1"/>
  <c r="G282" i="1"/>
  <c r="G284" i="1"/>
  <c r="G286" i="1"/>
  <c r="G287" i="1"/>
  <c r="G289" i="1"/>
  <c r="G291" i="1"/>
  <c r="G293" i="1"/>
  <c r="G330" i="1"/>
  <c r="G342" i="1"/>
  <c r="G566" i="1"/>
  <c r="H566" i="1"/>
  <c r="G571" i="1"/>
  <c r="H571" i="1"/>
  <c r="G574" i="1"/>
  <c r="H574" i="1"/>
  <c r="G587" i="1"/>
  <c r="H587" i="1"/>
  <c r="G595" i="1"/>
  <c r="H595" i="1"/>
  <c r="G611" i="1"/>
  <c r="H611" i="1"/>
  <c r="G619" i="1"/>
  <c r="H619" i="1"/>
  <c r="G622" i="1"/>
  <c r="H622" i="1"/>
  <c r="G627" i="1"/>
  <c r="H627" i="1"/>
  <c r="G630" i="1"/>
  <c r="H630" i="1"/>
  <c r="G636" i="1"/>
  <c r="H636" i="1"/>
  <c r="G1016" i="1"/>
  <c r="H1016" i="1"/>
  <c r="G1035" i="1"/>
  <c r="H1035" i="1"/>
  <c r="G1040" i="1"/>
  <c r="H1040" i="1"/>
  <c r="G1064" i="1"/>
  <c r="H1064" i="1"/>
  <c r="G1067" i="1"/>
  <c r="H1067" i="1"/>
  <c r="G1098" i="1"/>
  <c r="H1098" i="1"/>
  <c r="G1101" i="1"/>
  <c r="H1101" i="1"/>
  <c r="G1106" i="1"/>
  <c r="H1106" i="1"/>
  <c r="G1109" i="1"/>
  <c r="H1109" i="1"/>
  <c r="G1114" i="1"/>
  <c r="H1114" i="1"/>
  <c r="G1117" i="1"/>
  <c r="H1117" i="1"/>
  <c r="G1122" i="1"/>
  <c r="H1122" i="1"/>
  <c r="G1125" i="1"/>
  <c r="H1125" i="1"/>
  <c r="G1130" i="1"/>
  <c r="H1130" i="1"/>
  <c r="G1133" i="1"/>
  <c r="H1133" i="1"/>
  <c r="G1153" i="1"/>
  <c r="H1153" i="1"/>
  <c r="H1170" i="1"/>
  <c r="G1170" i="1"/>
  <c r="H1215" i="1"/>
  <c r="G1215" i="1"/>
  <c r="H1226" i="1"/>
  <c r="G1226" i="1"/>
  <c r="H1234" i="1"/>
  <c r="G1234" i="1"/>
  <c r="H1263" i="1"/>
  <c r="G1263" i="1"/>
  <c r="G325" i="1"/>
  <c r="G329" i="1"/>
  <c r="G333" i="1"/>
  <c r="G337" i="1"/>
  <c r="G341" i="1"/>
  <c r="G345" i="1"/>
  <c r="G349" i="1"/>
  <c r="G353"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G543" i="1"/>
  <c r="H543" i="1"/>
  <c r="G548" i="1"/>
  <c r="H548" i="1"/>
  <c r="G551" i="1"/>
  <c r="H551" i="1"/>
  <c r="G556" i="1"/>
  <c r="H556" i="1"/>
  <c r="G559" i="1"/>
  <c r="H559" i="1"/>
  <c r="G564" i="1"/>
  <c r="H564" i="1"/>
  <c r="G649" i="1"/>
  <c r="H649" i="1"/>
  <c r="G652" i="1"/>
  <c r="H652" i="1"/>
  <c r="G657" i="1"/>
  <c r="H657" i="1"/>
  <c r="G660" i="1"/>
  <c r="H660" i="1"/>
  <c r="G665" i="1"/>
  <c r="H665" i="1"/>
  <c r="G668" i="1"/>
  <c r="H668" i="1"/>
  <c r="G673" i="1"/>
  <c r="H673" i="1"/>
  <c r="G676" i="1"/>
  <c r="H676" i="1"/>
  <c r="G681" i="1"/>
  <c r="H681" i="1"/>
  <c r="G684" i="1"/>
  <c r="H684" i="1"/>
  <c r="G689" i="1"/>
  <c r="H689" i="1"/>
  <c r="G692" i="1"/>
  <c r="H692" i="1"/>
  <c r="G697" i="1"/>
  <c r="H697" i="1"/>
  <c r="G700" i="1"/>
  <c r="H700" i="1"/>
  <c r="G705" i="1"/>
  <c r="H705" i="1"/>
  <c r="G708" i="1"/>
  <c r="H708" i="1"/>
  <c r="G713" i="1"/>
  <c r="H713" i="1"/>
  <c r="G716" i="1"/>
  <c r="H716" i="1"/>
  <c r="G721" i="1"/>
  <c r="H721" i="1"/>
  <c r="G724" i="1"/>
  <c r="H724" i="1"/>
  <c r="G729" i="1"/>
  <c r="H729" i="1"/>
  <c r="G732" i="1"/>
  <c r="H732" i="1"/>
  <c r="G737" i="1"/>
  <c r="H737" i="1"/>
  <c r="G740" i="1"/>
  <c r="H740" i="1"/>
  <c r="G745" i="1"/>
  <c r="H745" i="1"/>
  <c r="G748" i="1"/>
  <c r="H748" i="1"/>
  <c r="G753" i="1"/>
  <c r="H753" i="1"/>
  <c r="G756" i="1"/>
  <c r="H756" i="1"/>
  <c r="G761" i="1"/>
  <c r="H761" i="1"/>
  <c r="G764" i="1"/>
  <c r="H764" i="1"/>
  <c r="G769" i="1"/>
  <c r="H769" i="1"/>
  <c r="G772" i="1"/>
  <c r="H772" i="1"/>
  <c r="G777" i="1"/>
  <c r="H777" i="1"/>
  <c r="G780" i="1"/>
  <c r="H780" i="1"/>
  <c r="G785" i="1"/>
  <c r="H785" i="1"/>
  <c r="G788" i="1"/>
  <c r="H788" i="1"/>
  <c r="G793" i="1"/>
  <c r="H793" i="1"/>
  <c r="G796" i="1"/>
  <c r="H796" i="1"/>
  <c r="G801" i="1"/>
  <c r="H801" i="1"/>
  <c r="G804" i="1"/>
  <c r="H804" i="1"/>
  <c r="G809" i="1"/>
  <c r="H809" i="1"/>
  <c r="G812" i="1"/>
  <c r="H812" i="1"/>
  <c r="G817" i="1"/>
  <c r="H817" i="1"/>
  <c r="G820" i="1"/>
  <c r="H820" i="1"/>
  <c r="G825" i="1"/>
  <c r="H825" i="1"/>
  <c r="G828" i="1"/>
  <c r="H828" i="1"/>
  <c r="G833" i="1"/>
  <c r="H833" i="1"/>
  <c r="G836" i="1"/>
  <c r="H836" i="1"/>
  <c r="G841" i="1"/>
  <c r="H841" i="1"/>
  <c r="G844" i="1"/>
  <c r="H844" i="1"/>
  <c r="G849" i="1"/>
  <c r="H849" i="1"/>
  <c r="G852" i="1"/>
  <c r="H852"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1" i="1"/>
  <c r="H921" i="1"/>
  <c r="G924" i="1"/>
  <c r="H924" i="1"/>
  <c r="G929" i="1"/>
  <c r="H929" i="1"/>
  <c r="G932" i="1"/>
  <c r="H932" i="1"/>
  <c r="G937" i="1"/>
  <c r="H937" i="1"/>
  <c r="G940" i="1"/>
  <c r="H940" i="1"/>
  <c r="G945" i="1"/>
  <c r="H945" i="1"/>
  <c r="G948" i="1"/>
  <c r="H948"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G1075" i="1"/>
  <c r="H1075" i="1"/>
  <c r="G1078" i="1"/>
  <c r="H1078" i="1"/>
  <c r="G1083" i="1"/>
  <c r="H1083" i="1"/>
  <c r="G1086" i="1"/>
  <c r="H1086" i="1"/>
  <c r="G1091" i="1"/>
  <c r="H1091" i="1"/>
  <c r="G1142" i="1"/>
  <c r="H1142" i="1"/>
  <c r="G1145" i="1"/>
  <c r="H1145" i="1"/>
  <c r="G1150" i="1"/>
  <c r="H1150" i="1"/>
  <c r="H1159" i="1"/>
  <c r="G1159" i="1"/>
  <c r="H1162" i="1"/>
  <c r="G1162" i="1"/>
  <c r="H1210" i="1"/>
  <c r="G1210" i="1"/>
  <c r="H1258" i="1"/>
  <c r="G1258" i="1"/>
  <c r="H1529" i="1"/>
  <c r="G1529" i="1"/>
  <c r="H1532" i="1"/>
  <c r="G1532" i="1"/>
  <c r="H1155" i="1"/>
  <c r="G1155" i="1"/>
  <c r="H1158" i="1"/>
  <c r="G1158" i="1"/>
  <c r="H1163" i="1"/>
  <c r="G1163" i="1"/>
  <c r="H1166" i="1"/>
  <c r="G1166" i="1"/>
  <c r="H1171" i="1"/>
  <c r="G1171" i="1"/>
  <c r="H1174" i="1"/>
  <c r="G1174" i="1"/>
  <c r="H1179" i="1"/>
  <c r="G1179" i="1"/>
  <c r="H1421" i="1"/>
  <c r="G1421" i="1"/>
  <c r="H1424" i="1"/>
  <c r="G1424" i="1"/>
  <c r="H1453" i="1"/>
  <c r="G1453" i="1"/>
  <c r="H1456" i="1"/>
  <c r="G1456" i="1"/>
  <c r="H1485" i="1"/>
  <c r="G1485" i="1"/>
  <c r="H1488" i="1"/>
  <c r="G1488" i="1"/>
  <c r="H1521" i="1"/>
  <c r="G1521" i="1"/>
  <c r="H1524" i="1"/>
  <c r="G1524" i="1"/>
  <c r="H1540" i="1"/>
  <c r="G1540" i="1"/>
  <c r="J1546" i="1"/>
  <c r="G1546" i="1"/>
  <c r="H1546" i="1"/>
  <c r="H1593" i="1"/>
  <c r="G1593" i="1"/>
  <c r="H1609" i="1"/>
  <c r="G1609" i="1"/>
  <c r="H1625" i="1"/>
  <c r="G1625" i="1"/>
  <c r="H1641" i="1"/>
  <c r="G1641" i="1"/>
  <c r="H1657" i="1"/>
  <c r="G1657" i="1"/>
  <c r="H1673" i="1"/>
  <c r="G1673" i="1"/>
  <c r="H1187" i="1"/>
  <c r="G1187" i="1"/>
  <c r="H1190" i="1"/>
  <c r="G1190" i="1"/>
  <c r="H1195" i="1"/>
  <c r="G1195" i="1"/>
  <c r="H1198" i="1"/>
  <c r="G1198" i="1"/>
  <c r="H1203" i="1"/>
  <c r="G1203" i="1"/>
  <c r="H1206" i="1"/>
  <c r="G1206" i="1"/>
  <c r="H1211" i="1"/>
  <c r="G1211" i="1"/>
  <c r="H1214" i="1"/>
  <c r="G1214" i="1"/>
  <c r="H1219" i="1"/>
  <c r="G1219" i="1"/>
  <c r="H1222" i="1"/>
  <c r="G1222" i="1"/>
  <c r="H1227" i="1"/>
  <c r="G1227" i="1"/>
  <c r="H1230" i="1"/>
  <c r="G1230" i="1"/>
  <c r="H1235" i="1"/>
  <c r="G1235" i="1"/>
  <c r="H1238" i="1"/>
  <c r="G1238" i="1"/>
  <c r="H1243" i="1"/>
  <c r="G1243" i="1"/>
  <c r="H1246" i="1"/>
  <c r="G1246" i="1"/>
  <c r="H1251" i="1"/>
  <c r="G1251" i="1"/>
  <c r="H1254" i="1"/>
  <c r="G1254" i="1"/>
  <c r="H1259" i="1"/>
  <c r="G1259" i="1"/>
  <c r="H1262" i="1"/>
  <c r="G1262" i="1"/>
  <c r="H1413" i="1"/>
  <c r="G1413" i="1"/>
  <c r="H1416" i="1"/>
  <c r="G1416" i="1"/>
  <c r="H1445" i="1"/>
  <c r="G1445" i="1"/>
  <c r="H1448" i="1"/>
  <c r="G1448" i="1"/>
  <c r="H1477" i="1"/>
  <c r="G1477" i="1"/>
  <c r="H1480" i="1"/>
  <c r="G1480" i="1"/>
  <c r="H1509" i="1"/>
  <c r="G1509" i="1"/>
  <c r="H1513" i="1"/>
  <c r="G1513" i="1"/>
  <c r="H1516" i="1"/>
  <c r="G1516" i="1"/>
  <c r="G1550" i="1"/>
  <c r="H1550" i="1"/>
  <c r="J1550" i="1"/>
  <c r="G1553" i="1"/>
  <c r="I1553" i="1" s="1"/>
  <c r="H1553" i="1"/>
  <c r="J1553" i="1"/>
  <c r="H1577" i="1"/>
  <c r="G1577" i="1"/>
  <c r="H1589" i="1"/>
  <c r="G1589" i="1"/>
  <c r="H1605" i="1"/>
  <c r="G1605" i="1"/>
  <c r="H1637" i="1"/>
  <c r="G1637" i="1"/>
  <c r="H1653" i="1"/>
  <c r="G1653" i="1"/>
  <c r="H1669" i="1"/>
  <c r="G1669" i="1"/>
  <c r="H1685" i="1"/>
  <c r="G1685"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2" i="1"/>
  <c r="G1412" i="1"/>
  <c r="H1417" i="1"/>
  <c r="G1417" i="1"/>
  <c r="H1420" i="1"/>
  <c r="G1420" i="1"/>
  <c r="H1425" i="1"/>
  <c r="G1425" i="1"/>
  <c r="H1428" i="1"/>
  <c r="G1428" i="1"/>
  <c r="H1433" i="1"/>
  <c r="G1433" i="1"/>
  <c r="H1436" i="1"/>
  <c r="G1436" i="1"/>
  <c r="H1441" i="1"/>
  <c r="G1441" i="1"/>
  <c r="H1444" i="1"/>
  <c r="G1444" i="1"/>
  <c r="H1449" i="1"/>
  <c r="G1449" i="1"/>
  <c r="H1452" i="1"/>
  <c r="G1452" i="1"/>
  <c r="H1457" i="1"/>
  <c r="G1457" i="1"/>
  <c r="H1460" i="1"/>
  <c r="G1460" i="1"/>
  <c r="H1465" i="1"/>
  <c r="G1465" i="1"/>
  <c r="H1468" i="1"/>
  <c r="G1468" i="1"/>
  <c r="H1473" i="1"/>
  <c r="G1473" i="1"/>
  <c r="H1476" i="1"/>
  <c r="G1476" i="1"/>
  <c r="H1481" i="1"/>
  <c r="G1481" i="1"/>
  <c r="H1484" i="1"/>
  <c r="G1484" i="1"/>
  <c r="H1489" i="1"/>
  <c r="G1489" i="1"/>
  <c r="H1492" i="1"/>
  <c r="G1492" i="1"/>
  <c r="H1497" i="1"/>
  <c r="G1497" i="1"/>
  <c r="H1500" i="1"/>
  <c r="G1500" i="1"/>
  <c r="H1505" i="1"/>
  <c r="G1505" i="1"/>
  <c r="H1508" i="1"/>
  <c r="G1508" i="1"/>
  <c r="J1542" i="1"/>
  <c r="G1542" i="1"/>
  <c r="I1542" i="1" s="1"/>
  <c r="H1545" i="1"/>
  <c r="G1545" i="1"/>
  <c r="J1549" i="1"/>
  <c r="H1549" i="1"/>
  <c r="G1557" i="1"/>
  <c r="I1557" i="1" s="1"/>
  <c r="H1557" i="1"/>
  <c r="J1557" i="1"/>
  <c r="G1564" i="1"/>
  <c r="I1564" i="1" s="1"/>
  <c r="H1564" i="1"/>
  <c r="H1156" i="1"/>
  <c r="H1160" i="1"/>
  <c r="H1164" i="1"/>
  <c r="H1168" i="1"/>
  <c r="H1172" i="1"/>
  <c r="H1176" i="1"/>
  <c r="H1184" i="1"/>
  <c r="H1188" i="1"/>
  <c r="H1192" i="1"/>
  <c r="H1196" i="1"/>
  <c r="H1200" i="1"/>
  <c r="H1204" i="1"/>
  <c r="H1208" i="1"/>
  <c r="H1212" i="1"/>
  <c r="H1216" i="1"/>
  <c r="H1220" i="1"/>
  <c r="H1224" i="1"/>
  <c r="H1228" i="1"/>
  <c r="H1232" i="1"/>
  <c r="H1236" i="1"/>
  <c r="H1240" i="1"/>
  <c r="H1244" i="1"/>
  <c r="H1248" i="1"/>
  <c r="H1252" i="1"/>
  <c r="H1256" i="1"/>
  <c r="H1260" i="1"/>
  <c r="H1264" i="1"/>
  <c r="H1512" i="1"/>
  <c r="G1512" i="1"/>
  <c r="H1517" i="1"/>
  <c r="G1517" i="1"/>
  <c r="H1520" i="1"/>
  <c r="G1520" i="1"/>
  <c r="H1528" i="1"/>
  <c r="G1528" i="1"/>
  <c r="H1533" i="1"/>
  <c r="G1533" i="1"/>
  <c r="H1536" i="1"/>
  <c r="G1536" i="1"/>
  <c r="H1541" i="1"/>
  <c r="G1541" i="1"/>
  <c r="G1549" i="1"/>
  <c r="G1561" i="1"/>
  <c r="I1561" i="1" s="1"/>
  <c r="H1561" i="1"/>
  <c r="H1572" i="1"/>
  <c r="G1572" i="1"/>
  <c r="H1575" i="1"/>
  <c r="I1575" i="1" s="1"/>
  <c r="J1575" i="1"/>
  <c r="J1543" i="1"/>
  <c r="J1548" i="1"/>
  <c r="I1566" i="1"/>
  <c r="G1579" i="1"/>
  <c r="I1579" i="1" s="1"/>
  <c r="J1579" i="1"/>
  <c r="G1581" i="1"/>
  <c r="I1581" i="1" s="1"/>
  <c r="J1581" i="1"/>
  <c r="E418" i="4"/>
  <c r="D413" i="1" s="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G1552" i="1"/>
  <c r="I1552" i="1" s="1"/>
  <c r="I1554" i="1"/>
  <c r="G1560" i="1"/>
  <c r="I1560" i="1" s="1"/>
  <c r="I1562" i="1"/>
  <c r="H1567" i="1"/>
  <c r="G1567" i="1"/>
  <c r="I1567" i="1" s="1"/>
  <c r="G1570" i="1"/>
  <c r="J1570" i="1"/>
  <c r="H1570" i="1"/>
  <c r="H1571" i="1"/>
  <c r="G1571" i="1"/>
  <c r="G1551" i="1"/>
  <c r="I1551" i="1" s="1"/>
  <c r="J1551" i="1"/>
  <c r="G1555" i="1"/>
  <c r="G1559" i="1"/>
  <c r="I1559" i="1" s="1"/>
  <c r="J1559" i="1"/>
  <c r="G1563" i="1"/>
  <c r="G1574" i="1"/>
  <c r="I1574" i="1" s="1"/>
  <c r="J1574" i="1"/>
  <c r="G1576" i="1"/>
  <c r="I1576" i="1" s="1"/>
  <c r="J1576" i="1"/>
  <c r="H1584" i="1"/>
  <c r="G1584" i="1"/>
  <c r="H1588" i="1"/>
  <c r="G1588" i="1"/>
  <c r="H1592" i="1"/>
  <c r="G1592" i="1"/>
  <c r="H1596" i="1"/>
  <c r="G1596" i="1"/>
  <c r="H1600" i="1"/>
  <c r="G1600" i="1"/>
  <c r="H1604" i="1"/>
  <c r="G1604"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D7" i="4"/>
  <c r="F82" i="4"/>
  <c r="F83" i="4"/>
  <c r="E164" i="4"/>
  <c r="D160" i="1" s="1"/>
  <c r="E202" i="4"/>
  <c r="D198" i="1" s="1"/>
  <c r="D230" i="4"/>
  <c r="F231" i="4"/>
  <c r="F374" i="4"/>
  <c r="D373" i="4"/>
  <c r="E141" i="6"/>
  <c r="I27" i="3"/>
  <c r="D49" i="4"/>
  <c r="D164" i="4"/>
  <c r="D152" i="4" s="1"/>
  <c r="F165" i="4"/>
  <c r="D361" i="4"/>
  <c r="F362" i="4"/>
  <c r="F431" i="4"/>
  <c r="D430" i="4"/>
  <c r="F8" i="4"/>
  <c r="F322" i="4"/>
  <c r="D321" i="4"/>
  <c r="F485" i="4"/>
  <c r="D479" i="4"/>
  <c r="F255" i="5"/>
  <c r="D251" i="5"/>
  <c r="F135" i="4"/>
  <c r="D134" i="4"/>
  <c r="D140" i="4"/>
  <c r="F141" i="4"/>
  <c r="F203" i="4"/>
  <c r="D202" i="4"/>
  <c r="D309" i="4"/>
  <c r="F310" i="4"/>
  <c r="E69" i="5"/>
  <c r="E6" i="5" s="1"/>
  <c r="E647" i="4"/>
  <c r="D641" i="1" s="1"/>
  <c r="H641" i="1" s="1"/>
  <c r="G314" i="9"/>
  <c r="E314" i="9" s="1"/>
  <c r="B314" i="9" s="1"/>
  <c r="F89" i="5"/>
  <c r="D114" i="6"/>
  <c r="G205" i="9"/>
  <c r="E205" i="9" s="1"/>
  <c r="B205" i="9" s="1"/>
  <c r="D7" i="5"/>
  <c r="H314" i="9"/>
  <c r="E88" i="5"/>
  <c r="D1093" i="1" s="1"/>
  <c r="D135" i="5"/>
  <c r="G315" i="9"/>
  <c r="G316" i="9"/>
  <c r="D147" i="5"/>
  <c r="D203" i="5"/>
  <c r="D219" i="5"/>
  <c r="F277" i="5"/>
  <c r="D44" i="8"/>
  <c r="G343" i="9" s="1"/>
  <c r="E343" i="9" s="1"/>
  <c r="D106" i="4"/>
  <c r="D466" i="4"/>
  <c r="D522" i="4"/>
  <c r="E571" i="4"/>
  <c r="D565" i="1" s="1"/>
  <c r="D597" i="4"/>
  <c r="E648" i="4"/>
  <c r="D642" i="1" s="1"/>
  <c r="H642" i="1" s="1"/>
  <c r="D88" i="5"/>
  <c r="D69" i="5" s="1"/>
  <c r="H316" i="9"/>
  <c r="H315" i="9"/>
  <c r="D178" i="5"/>
  <c r="F260" i="5"/>
  <c r="F297" i="5"/>
  <c r="F126" i="4"/>
  <c r="E153" i="4"/>
  <c r="F153" i="4" s="1"/>
  <c r="F170" i="4"/>
  <c r="F274" i="4"/>
  <c r="D491" i="4"/>
  <c r="D536" i="4"/>
  <c r="D571" i="4"/>
  <c r="D629" i="4"/>
  <c r="F63" i="5"/>
  <c r="H336" i="9"/>
  <c r="E177" i="5"/>
  <c r="D129" i="6"/>
  <c r="G346" i="9"/>
  <c r="E346"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80" i="9"/>
  <c r="E180" i="9" s="1"/>
  <c r="B180" i="9" s="1"/>
  <c r="H179" i="9"/>
  <c r="G179" i="9"/>
  <c r="G178" i="9"/>
  <c r="E178" i="9" s="1"/>
  <c r="B178" i="9" s="1"/>
  <c r="G177" i="9"/>
  <c r="E177" i="9" s="1"/>
  <c r="B177" i="9" s="1"/>
  <c r="G176" i="9"/>
  <c r="E176" i="9" s="1"/>
  <c r="B176" i="9" s="1"/>
  <c r="G175" i="9"/>
  <c r="E175" i="9" s="1"/>
  <c r="B175" i="9" s="1"/>
  <c r="G174" i="9"/>
  <c r="E174" i="9" s="1"/>
  <c r="B17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85" i="9"/>
  <c r="B93" i="9"/>
  <c r="E95" i="9"/>
  <c r="B95" i="9" s="1"/>
  <c r="B101" i="9"/>
  <c r="E111" i="9"/>
  <c r="B111" i="9" s="1"/>
  <c r="B117" i="9"/>
  <c r="E127" i="9"/>
  <c r="B127" i="9" s="1"/>
  <c r="E139" i="9"/>
  <c r="B139" i="9" s="1"/>
  <c r="B145" i="9"/>
  <c r="E155" i="9"/>
  <c r="B155" i="9" s="1"/>
  <c r="B157" i="9"/>
  <c r="E167" i="9"/>
  <c r="B167"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H19" i="9"/>
  <c r="E19" i="9" s="1"/>
  <c r="B19" i="9" s="1"/>
  <c r="B89" i="9"/>
  <c r="E103" i="9"/>
  <c r="B103" i="9" s="1"/>
  <c r="B109" i="9"/>
  <c r="E119" i="9"/>
  <c r="B119" i="9" s="1"/>
  <c r="B125" i="9"/>
  <c r="E131" i="9"/>
  <c r="B131" i="9" s="1"/>
  <c r="B137" i="9"/>
  <c r="E147" i="9"/>
  <c r="B147" i="9" s="1"/>
  <c r="B153" i="9"/>
  <c r="E159" i="9"/>
  <c r="B159" i="9" s="1"/>
  <c r="B165" i="9"/>
  <c r="G207" i="9"/>
  <c r="E207" i="9" s="1"/>
  <c r="B240" i="9"/>
  <c r="B244" i="9"/>
  <c r="B248" i="9"/>
  <c r="B253" i="9"/>
  <c r="B257" i="9"/>
  <c r="B277" i="9"/>
  <c r="B231" i="9"/>
  <c r="B252" i="9"/>
  <c r="B256" i="9"/>
  <c r="B260" i="9"/>
  <c r="B264" i="9"/>
  <c r="B268" i="9"/>
  <c r="B272" i="9"/>
  <c r="F228" i="9" l="1"/>
  <c r="B228" i="9" s="1"/>
  <c r="H1539" i="1"/>
  <c r="I33" i="3"/>
  <c r="D1538" i="1"/>
  <c r="I30" i="3"/>
  <c r="D1510" i="1"/>
  <c r="I25" i="3"/>
  <c r="D1255" i="1"/>
  <c r="E315" i="9"/>
  <c r="B315" i="9" s="1"/>
  <c r="D1012" i="1"/>
  <c r="I22" i="3"/>
  <c r="G642" i="1"/>
  <c r="G422" i="1"/>
  <c r="H422" i="1"/>
  <c r="I17" i="3"/>
  <c r="E422" i="4"/>
  <c r="E643" i="4" s="1"/>
  <c r="H64" i="1"/>
  <c r="B343" i="9"/>
  <c r="F69" i="5"/>
  <c r="H23" i="3"/>
  <c r="C1074" i="1"/>
  <c r="D299" i="4"/>
  <c r="H18" i="3"/>
  <c r="C148" i="1"/>
  <c r="F571" i="4"/>
  <c r="C565" i="1"/>
  <c r="F597" i="4"/>
  <c r="C591" i="1"/>
  <c r="F7" i="5"/>
  <c r="D6" i="5"/>
  <c r="H22" i="3"/>
  <c r="C1012" i="1"/>
  <c r="E176" i="5"/>
  <c r="D1180" i="1" s="1"/>
  <c r="I24" i="3"/>
  <c r="D1181" i="1"/>
  <c r="F106" i="4"/>
  <c r="C102" i="1"/>
  <c r="G339" i="9"/>
  <c r="E339" i="9" s="1"/>
  <c r="B339" i="9" s="1"/>
  <c r="F219" i="5"/>
  <c r="C1223" i="1"/>
  <c r="F321" i="4"/>
  <c r="C316" i="1"/>
  <c r="F49" i="4"/>
  <c r="C45" i="1"/>
  <c r="E152" i="4"/>
  <c r="F152" i="4" s="1"/>
  <c r="D149" i="1"/>
  <c r="F430" i="4"/>
  <c r="C424" i="1"/>
  <c r="G641" i="1"/>
  <c r="B207" i="9"/>
  <c r="B346" i="9"/>
  <c r="E345" i="9"/>
  <c r="I10" i="3" s="1"/>
  <c r="F491" i="4"/>
  <c r="C485" i="1"/>
  <c r="G336" i="9"/>
  <c r="E336" i="9" s="1"/>
  <c r="B336" i="9" s="1"/>
  <c r="F178" i="5"/>
  <c r="D177" i="5"/>
  <c r="C1182" i="1"/>
  <c r="F522" i="4"/>
  <c r="C516" i="1"/>
  <c r="F147" i="5"/>
  <c r="C1152" i="1"/>
  <c r="F114" i="6"/>
  <c r="H30" i="3"/>
  <c r="C1510" i="1"/>
  <c r="E535" i="4"/>
  <c r="F309" i="4"/>
  <c r="D308" i="4"/>
  <c r="C304" i="1"/>
  <c r="F134" i="4"/>
  <c r="C130" i="1"/>
  <c r="F479" i="4"/>
  <c r="C473" i="1"/>
  <c r="I31" i="3"/>
  <c r="D1537" i="1"/>
  <c r="F230" i="4"/>
  <c r="C226" i="1"/>
  <c r="I1541" i="1"/>
  <c r="I1545" i="1"/>
  <c r="I1550" i="1"/>
  <c r="I1573" i="1"/>
  <c r="F251" i="5"/>
  <c r="H25" i="3"/>
  <c r="C1255" i="1"/>
  <c r="H299" i="9"/>
  <c r="D1011" i="1"/>
  <c r="F536" i="4"/>
  <c r="D535" i="4"/>
  <c r="C530" i="1"/>
  <c r="F88" i="5"/>
  <c r="C1093" i="1"/>
  <c r="K1481" i="9"/>
  <c r="G344" i="9"/>
  <c r="E344" i="9" s="1"/>
  <c r="B344" i="9" s="1"/>
  <c r="I39" i="3"/>
  <c r="C1621" i="1"/>
  <c r="G338" i="9"/>
  <c r="E338" i="9" s="1"/>
  <c r="B338" i="9" s="1"/>
  <c r="F203" i="5"/>
  <c r="C1207" i="1"/>
  <c r="F135" i="5"/>
  <c r="C1140" i="1"/>
  <c r="G24" i="9"/>
  <c r="F140" i="4"/>
  <c r="C136" i="1"/>
  <c r="F361" i="4"/>
  <c r="D360" i="4"/>
  <c r="C356" i="1"/>
  <c r="I1549" i="1"/>
  <c r="E179" i="9"/>
  <c r="B179" i="9" s="1"/>
  <c r="F129" i="6"/>
  <c r="C1525" i="1"/>
  <c r="F629" i="4"/>
  <c r="C623" i="1"/>
  <c r="G348" i="9"/>
  <c r="E348" i="9" s="1"/>
  <c r="F466" i="4"/>
  <c r="C460" i="1"/>
  <c r="E316" i="9"/>
  <c r="B316" i="9" s="1"/>
  <c r="I23" i="3"/>
  <c r="D1074" i="1"/>
  <c r="F202" i="4"/>
  <c r="C198" i="1"/>
  <c r="H24" i="9"/>
  <c r="D141" i="6"/>
  <c r="F648" i="4"/>
  <c r="F164" i="4"/>
  <c r="C160" i="1"/>
  <c r="F373" i="4"/>
  <c r="C368" i="1"/>
  <c r="F7" i="4"/>
  <c r="D6" i="4"/>
  <c r="C3" i="1"/>
  <c r="I1570" i="1"/>
  <c r="I1546" i="1"/>
  <c r="H1538" i="1" l="1"/>
  <c r="G1538" i="1"/>
  <c r="D417" i="1"/>
  <c r="E24" i="9"/>
  <c r="H530" i="1"/>
  <c r="G530" i="1"/>
  <c r="G1140" i="1"/>
  <c r="H1140" i="1"/>
  <c r="E347" i="9"/>
  <c r="B348" i="9"/>
  <c r="F360" i="4"/>
  <c r="D418" i="4"/>
  <c r="C355" i="1"/>
  <c r="H226" i="1"/>
  <c r="G226" i="1"/>
  <c r="G304" i="1"/>
  <c r="H304" i="1"/>
  <c r="H1510" i="1"/>
  <c r="G1510" i="1"/>
  <c r="G623" i="1"/>
  <c r="H623" i="1"/>
  <c r="D640" i="4"/>
  <c r="F535" i="4"/>
  <c r="C529" i="1"/>
  <c r="D417" i="4"/>
  <c r="F308" i="4"/>
  <c r="C303" i="1"/>
  <c r="H149" i="1"/>
  <c r="G149" i="1"/>
  <c r="G565" i="1"/>
  <c r="H565" i="1"/>
  <c r="H368" i="1"/>
  <c r="G368" i="1"/>
  <c r="H460" i="1"/>
  <c r="G460" i="1"/>
  <c r="H136" i="1"/>
  <c r="G136" i="1"/>
  <c r="H1621" i="1"/>
  <c r="G1621" i="1"/>
  <c r="H11" i="3"/>
  <c r="G1093" i="1"/>
  <c r="H1093" i="1"/>
  <c r="H130" i="1"/>
  <c r="G130" i="1"/>
  <c r="H424" i="1"/>
  <c r="G424" i="1"/>
  <c r="E299" i="4"/>
  <c r="F299" i="4" s="1"/>
  <c r="I18" i="3"/>
  <c r="D148" i="1"/>
  <c r="G148" i="1" s="1"/>
  <c r="H102" i="1"/>
  <c r="G102" i="1"/>
  <c r="D423" i="4"/>
  <c r="D301" i="4"/>
  <c r="C295" i="1"/>
  <c r="D422" i="4"/>
  <c r="H17" i="3"/>
  <c r="F6" i="4"/>
  <c r="D300" i="4"/>
  <c r="C2" i="1"/>
  <c r="H160" i="1"/>
  <c r="G160" i="1"/>
  <c r="H473" i="1"/>
  <c r="G473" i="1"/>
  <c r="D176" i="5"/>
  <c r="G299" i="9" s="1"/>
  <c r="E299" i="9" s="1"/>
  <c r="F177" i="5"/>
  <c r="H24" i="3"/>
  <c r="C1181" i="1"/>
  <c r="H198" i="1"/>
  <c r="G198" i="1"/>
  <c r="H1255" i="1"/>
  <c r="G1255" i="1"/>
  <c r="H516" i="1"/>
  <c r="G516" i="1"/>
  <c r="G316" i="1"/>
  <c r="H316" i="1"/>
  <c r="G306" i="9"/>
  <c r="E306" i="9" s="1"/>
  <c r="B306" i="9" s="1"/>
  <c r="F6" i="5"/>
  <c r="C1011" i="1"/>
  <c r="D637" i="1"/>
  <c r="H3" i="1"/>
  <c r="G3" i="1"/>
  <c r="F141" i="6"/>
  <c r="H31" i="3"/>
  <c r="C1537" i="1"/>
  <c r="H1525" i="1"/>
  <c r="G1525" i="1"/>
  <c r="H356" i="1"/>
  <c r="G356" i="1"/>
  <c r="H1207" i="1"/>
  <c r="G1207" i="1"/>
  <c r="E640" i="4"/>
  <c r="D634" i="1" s="1"/>
  <c r="D529" i="1"/>
  <c r="E639" i="4"/>
  <c r="D633" i="1" s="1"/>
  <c r="G1152" i="1"/>
  <c r="H1152" i="1"/>
  <c r="H1182" i="1"/>
  <c r="G1182" i="1"/>
  <c r="H485" i="1"/>
  <c r="G485" i="1"/>
  <c r="D639" i="4"/>
  <c r="H45" i="1"/>
  <c r="G45" i="1"/>
  <c r="H1223" i="1"/>
  <c r="G1223" i="1"/>
  <c r="G1012" i="1"/>
  <c r="H1012" i="1"/>
  <c r="G591" i="1"/>
  <c r="H591" i="1"/>
  <c r="H148" i="1"/>
  <c r="G1074" i="1"/>
  <c r="H1074" i="1"/>
  <c r="E342" i="9"/>
  <c r="H1181" i="1" l="1"/>
  <c r="G1181" i="1"/>
  <c r="F422" i="4"/>
  <c r="D643" i="4"/>
  <c r="D424" i="4"/>
  <c r="C417" i="1"/>
  <c r="C296" i="1"/>
  <c r="F176" i="5"/>
  <c r="C1180" i="1"/>
  <c r="F640" i="4"/>
  <c r="C634" i="1"/>
  <c r="H2" i="1"/>
  <c r="G2" i="1"/>
  <c r="D644" i="4"/>
  <c r="D425" i="4"/>
  <c r="C418" i="1"/>
  <c r="G20" i="9"/>
  <c r="G529" i="1"/>
  <c r="H529" i="1"/>
  <c r="H355" i="1"/>
  <c r="G355" i="1"/>
  <c r="G1011" i="1"/>
  <c r="H8" i="3"/>
  <c r="H1011" i="1"/>
  <c r="F301" i="4"/>
  <c r="C297" i="1"/>
  <c r="F417" i="4"/>
  <c r="C412" i="1"/>
  <c r="F639" i="4"/>
  <c r="C633" i="1"/>
  <c r="H1537" i="1"/>
  <c r="G1537" i="1"/>
  <c r="N3" i="9"/>
  <c r="I11" i="3"/>
  <c r="B299" i="9"/>
  <c r="G295" i="1"/>
  <c r="E423" i="4"/>
  <c r="E301" i="4"/>
  <c r="D297" i="1" s="1"/>
  <c r="D295" i="1"/>
  <c r="H295" i="1" s="1"/>
  <c r="E300" i="4"/>
  <c r="G303" i="1"/>
  <c r="H303" i="1"/>
  <c r="H9" i="3"/>
  <c r="F418" i="4"/>
  <c r="C413" i="1"/>
  <c r="B24" i="9"/>
  <c r="D296" i="1" l="1"/>
  <c r="G296" i="1" s="1"/>
  <c r="K3" i="9"/>
  <c r="I9" i="3"/>
  <c r="D646" i="4"/>
  <c r="C638" i="1"/>
  <c r="G634" i="1"/>
  <c r="H634" i="1"/>
  <c r="D645" i="4"/>
  <c r="F643" i="4"/>
  <c r="C637" i="1"/>
  <c r="H412" i="1"/>
  <c r="G412" i="1"/>
  <c r="F300" i="4"/>
  <c r="H413" i="1"/>
  <c r="G413" i="1"/>
  <c r="E644" i="4"/>
  <c r="E425" i="4"/>
  <c r="D420" i="1" s="1"/>
  <c r="D418" i="1"/>
  <c r="G418" i="1" s="1"/>
  <c r="H20" i="9"/>
  <c r="E20" i="9" s="1"/>
  <c r="B20" i="9" s="1"/>
  <c r="E424" i="4"/>
  <c r="D419" i="1" s="1"/>
  <c r="M3" i="9"/>
  <c r="F423" i="4"/>
  <c r="H1180" i="1"/>
  <c r="G1180" i="1"/>
  <c r="G417" i="1"/>
  <c r="H417" i="1"/>
  <c r="G633" i="1"/>
  <c r="H633" i="1"/>
  <c r="G297" i="1"/>
  <c r="H297" i="1"/>
  <c r="F425" i="4"/>
  <c r="C420" i="1"/>
  <c r="C419" i="1"/>
  <c r="H296" i="1" l="1"/>
  <c r="F424" i="4"/>
  <c r="E646" i="4"/>
  <c r="D638" i="1"/>
  <c r="G638" i="1" s="1"/>
  <c r="E645" i="4"/>
  <c r="F645" i="4" s="1"/>
  <c r="H418" i="1"/>
  <c r="G637" i="1"/>
  <c r="H637" i="1"/>
  <c r="F646" i="4"/>
  <c r="D650" i="4"/>
  <c r="C640" i="1"/>
  <c r="H419" i="1"/>
  <c r="G419" i="1"/>
  <c r="F644" i="4"/>
  <c r="H420" i="1"/>
  <c r="G420" i="1"/>
  <c r="H334" i="9"/>
  <c r="G334" i="9"/>
  <c r="D649" i="4"/>
  <c r="C639" i="1"/>
  <c r="H638" i="1" l="1"/>
  <c r="E649" i="4"/>
  <c r="F649" i="4" s="1"/>
  <c r="D639" i="1"/>
  <c r="G639" i="1" s="1"/>
  <c r="H19" i="3"/>
  <c r="C643" i="1"/>
  <c r="F650" i="4"/>
  <c r="H20" i="3"/>
  <c r="C644" i="1"/>
  <c r="E334" i="9"/>
  <c r="E650" i="4"/>
  <c r="G297" i="9" s="1"/>
  <c r="E297" i="9" s="1"/>
  <c r="B297" i="9" s="1"/>
  <c r="D640" i="1"/>
  <c r="G640" i="1" s="1"/>
  <c r="H639" i="1" l="1"/>
  <c r="I20" i="3"/>
  <c r="D644" i="1"/>
  <c r="G644" i="1" s="1"/>
  <c r="B334" i="9"/>
  <c r="E298" i="9"/>
  <c r="I8" i="3" s="1"/>
  <c r="H7" i="3"/>
  <c r="H640" i="1"/>
  <c r="H644" i="1"/>
  <c r="I19" i="3"/>
  <c r="D643" i="1"/>
  <c r="G643" i="1" s="1"/>
  <c r="J3" i="9" l="1"/>
  <c r="H643" i="1"/>
  <c r="G295" i="9" l="1"/>
  <c r="L293" i="9"/>
  <c r="F293" i="9" s="1"/>
  <c r="H295" i="9"/>
  <c r="G18" i="9"/>
  <c r="H18" i="9"/>
  <c r="I5" i="9"/>
  <c r="K11" i="9"/>
  <c r="H16" i="9"/>
  <c r="J9" i="9"/>
  <c r="H15" i="9"/>
  <c r="J6" i="9"/>
  <c r="I11" i="9"/>
  <c r="H17" i="9"/>
  <c r="I8" i="9"/>
  <c r="M15" i="9"/>
  <c r="J8" i="9"/>
  <c r="I6" i="9"/>
  <c r="G17" i="9"/>
  <c r="K9" i="9"/>
  <c r="L15" i="9"/>
  <c r="G21" i="9"/>
  <c r="K6" i="9"/>
  <c r="J11" i="9"/>
  <c r="J7" i="9"/>
  <c r="I12" i="9"/>
  <c r="K7" i="9"/>
  <c r="J12" i="9"/>
  <c r="J17" i="9"/>
  <c r="J5" i="9"/>
  <c r="L16" i="9"/>
  <c r="I7" i="9"/>
  <c r="K13" i="9"/>
  <c r="K10" i="9"/>
  <c r="G16" i="9"/>
  <c r="H21" i="9"/>
  <c r="H22" i="9"/>
  <c r="I13" i="9"/>
  <c r="K12" i="9"/>
  <c r="I17" i="9"/>
  <c r="J13" i="9"/>
  <c r="K5" i="9"/>
  <c r="M16" i="9"/>
  <c r="G15" i="9"/>
  <c r="J10" i="9"/>
  <c r="I9" i="9"/>
  <c r="K8" i="9"/>
  <c r="G22" i="9"/>
  <c r="E9" i="9" l="1"/>
  <c r="B9" i="9" s="1"/>
  <c r="E10" i="9"/>
  <c r="B10" i="9" s="1"/>
  <c r="F15" i="9"/>
  <c r="E11" i="9"/>
  <c r="B11" i="9" s="1"/>
  <c r="E18" i="9"/>
  <c r="B18" i="9" s="1"/>
  <c r="E15" i="9"/>
  <c r="E295" i="9"/>
  <c r="B295" i="9" s="1"/>
  <c r="E22" i="9"/>
  <c r="B22" i="9" s="1"/>
  <c r="E7" i="9"/>
  <c r="B7" i="9" s="1"/>
  <c r="E16" i="9"/>
  <c r="F16" i="9"/>
  <c r="F14" i="9" s="1"/>
  <c r="E17" i="9"/>
  <c r="B17" i="9" s="1"/>
  <c r="E8" i="9"/>
  <c r="B8" i="9" s="1"/>
  <c r="E5" i="9"/>
  <c r="B293" i="9"/>
  <c r="F23" i="9"/>
  <c r="E13" i="9"/>
  <c r="B13" i="9" s="1"/>
  <c r="E12" i="9"/>
  <c r="B12" i="9" s="1"/>
  <c r="E21" i="9"/>
  <c r="B21" i="9" s="1"/>
  <c r="E6" i="9"/>
  <c r="B6" i="9" s="1"/>
  <c r="B15" i="9" l="1"/>
  <c r="E23" i="9"/>
  <c r="I7" i="3" s="1"/>
  <c r="B16" i="9"/>
  <c r="F3" i="9"/>
  <c r="E14" i="9"/>
  <c r="I13" i="3" s="1"/>
  <c r="B5" i="9"/>
  <c r="E4" i="9"/>
  <c r="E3" i="9" l="1"/>
</calcChain>
</file>

<file path=xl/sharedStrings.xml><?xml version="1.0" encoding="utf-8"?>
<sst xmlns="http://schemas.openxmlformats.org/spreadsheetml/2006/main" count="4733" uniqueCount="3656">
  <si>
    <t>Obveznik:</t>
  </si>
  <si>
    <t>17992 - OBRTNIČKO-INDUSTRIJSKA ŠKOLA, Županja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</si>
  <si>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</si>
  <si>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</si>
  <si>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</si>
  <si>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</si>
  <si>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</si>
  <si>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</si>
  <si>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</si>
  <si>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</si>
  <si>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</si>
  <si>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</si>
  <si>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</si>
  <si>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</si>
  <si>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</si>
  <si>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</si>
  <si>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</si>
  <si>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</si>
  <si>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</si>
  <si>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</si>
  <si>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</si>
  <si>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</si>
  <si>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</si>
  <si>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</si>
  <si>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</si>
  <si>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</si>
  <si>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</si>
  <si>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</si>
  <si>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</si>
  <si>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</si>
  <si>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</si>
  <si>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</si>
  <si>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</si>
  <si>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</si>
  <si>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</si>
  <si>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</si>
  <si>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</si>
  <si>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</si>
  <si>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</si>
  <si>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</si>
  <si>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</si>
  <si>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</si>
  <si>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</si>
  <si>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</si>
  <si>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</si>
  <si>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</si>
  <si>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</si>
  <si>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</si>
  <si>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</si>
  <si>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</si>
  <si>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</si>
  <si>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</si>
  <si>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</si>
  <si>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</si>
  <si>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</si>
  <si>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</si>
  <si>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</si>
  <si>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</si>
  <si>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</si>
  <si>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</si>
  <si>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</si>
  <si>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</si>
  <si>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</si>
  <si>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</si>
  <si>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</si>
  <si>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</si>
  <si>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</si>
  <si>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</si>
  <si>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</si>
  <si>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</si>
  <si>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</si>
  <si>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</si>
  <si>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</si>
  <si>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</si>
  <si>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</si>
  <si>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</si>
  <si>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</si>
  <si>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</si>
  <si>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</si>
  <si>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</si>
  <si>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</si>
  <si>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</si>
  <si>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</si>
  <si>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</si>
  <si>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</si>
  <si>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</si>
  <si>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</si>
  <si>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</si>
  <si>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</si>
  <si>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</si>
  <si>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</si>
  <si>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</si>
  <si>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</si>
  <si>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</si>
  <si>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</si>
  <si>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</si>
  <si>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</si>
  <si>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</si>
  <si>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</si>
  <si>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</si>
  <si>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</si>
  <si>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</si>
  <si>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</si>
  <si>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</si>
  <si>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</si>
  <si>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</si>
  <si>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</si>
  <si>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</si>
  <si>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</si>
  <si>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</si>
  <si>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</si>
  <si>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</si>
  <si>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</si>
  <si>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</si>
  <si>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</si>
  <si>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</si>
  <si>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</si>
  <si>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</si>
  <si>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</si>
  <si>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</si>
  <si>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</si>
  <si>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</si>
  <si>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</si>
  <si>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</si>
  <si>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</si>
  <si>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</si>
  <si>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</si>
  <si>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</si>
  <si>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</si>
  <si>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</si>
  <si>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</si>
  <si>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</si>
  <si>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</si>
  <si>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</si>
  <si>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</si>
  <si>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</si>
  <si>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</si>
  <si>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</si>
  <si>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</si>
  <si>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</si>
  <si>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</si>
  <si>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</si>
  <si>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</si>
  <si>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</si>
  <si>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</si>
  <si>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</si>
  <si>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</si>
  <si>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</si>
  <si>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</si>
  <si>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</si>
  <si>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</si>
  <si>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</si>
  <si>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</si>
  <si>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</si>
  <si>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</si>
  <si>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</si>
  <si>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</si>
  <si>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</si>
  <si>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</si>
  <si>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</si>
  <si>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</si>
  <si>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</si>
  <si>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</si>
  <si>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</si>
  <si>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</si>
  <si>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</si>
  <si>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</si>
  <si>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</si>
  <si>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</si>
  <si>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</si>
  <si>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</si>
  <si>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</si>
  <si>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</si>
  <si>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</si>
  <si>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</si>
  <si>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</si>
  <si>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</si>
  <si>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</si>
  <si>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</si>
  <si>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</si>
  <si>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</si>
  <si>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</si>
  <si>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</si>
  <si>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</si>
  <si>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</si>
  <si>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</si>
  <si>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</si>
  <si>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</si>
  <si>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</si>
  <si>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</si>
  <si>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</si>
  <si>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</si>
  <si>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</si>
  <si>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</si>
  <si>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</si>
  <si>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</si>
  <si>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</si>
  <si>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</si>
  <si>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</si>
  <si>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</si>
  <si>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</si>
  <si>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</si>
  <si>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</si>
  <si>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</si>
  <si>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</si>
  <si>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</si>
  <si>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</si>
  <si>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</si>
  <si>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</si>
  <si>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</si>
  <si>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</si>
  <si>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</si>
  <si>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</si>
  <si>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</si>
  <si>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</si>
  <si>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</si>
  <si>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</si>
  <si>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</si>
  <si>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</si>
  <si>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</si>
  <si>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</si>
  <si>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</si>
  <si>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</si>
  <si>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</si>
  <si>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</si>
  <si>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</si>
  <si>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</si>
  <si>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</si>
  <si>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</si>
  <si>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</si>
  <si>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</si>
  <si>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</si>
  <si>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</si>
  <si>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</si>
  <si>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</si>
  <si>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</si>
  <si>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</si>
  <si>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</si>
  <si>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</si>
  <si>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</si>
  <si>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</si>
  <si>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</si>
  <si>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</si>
  <si>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</si>
  <si>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</si>
  <si>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</si>
  <si>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</si>
  <si>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</si>
  <si>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</si>
  <si>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</si>
  <si>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</si>
  <si>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</si>
  <si>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</si>
  <si>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</si>
  <si>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</si>
  <si>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</si>
  <si>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</si>
  <si>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</si>
  <si>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</si>
  <si>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</si>
  <si>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</si>
  <si>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</si>
  <si>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</si>
  <si>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</si>
  <si>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</si>
  <si>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</si>
  <si>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</si>
  <si>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</si>
  <si>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</si>
  <si>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</si>
  <si>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</si>
  <si>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</si>
  <si>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</si>
  <si>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</si>
  <si>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</si>
  <si>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</si>
  <si>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</si>
  <si>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</si>
  <si>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</si>
  <si>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</si>
  <si>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</si>
  <si>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</si>
  <si>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</si>
  <si>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</si>
  <si>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</si>
  <si>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</si>
  <si>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</si>
  <si>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</si>
  <si>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</si>
  <si>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</si>
  <si>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</si>
  <si>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</si>
  <si>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</si>
  <si>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</si>
  <si>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</si>
  <si>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</si>
  <si>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</si>
  <si>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</si>
  <si>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</si>
  <si>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</si>
  <si>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</si>
  <si>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</si>
  <si>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</si>
  <si>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</si>
  <si>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</si>
  <si>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</si>
  <si>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</si>
  <si>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</si>
  <si>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</si>
  <si>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</si>
  <si>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</si>
  <si>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</si>
  <si>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</si>
  <si>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</si>
  <si>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</si>
  <si>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</si>
  <si>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</si>
  <si>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</si>
  <si>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</si>
  <si>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</si>
  <si>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</si>
  <si>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</si>
  <si>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</si>
  <si>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</si>
  <si>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</si>
  <si>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</si>
  <si>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</si>
  <si>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</si>
  <si>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</si>
  <si>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</si>
  <si>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</si>
  <si>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</si>
  <si>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</si>
  <si>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</si>
  <si>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</si>
  <si>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</si>
  <si>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</si>
  <si>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</si>
  <si>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</si>
  <si>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</si>
  <si>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</si>
  <si>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</si>
  <si>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</si>
  <si>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</si>
  <si>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</si>
  <si>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</si>
  <si>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</si>
  <si>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</si>
  <si>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</si>
  <si>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</si>
  <si>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</si>
  <si>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</si>
  <si>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</si>
  <si>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</si>
  <si>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</si>
  <si>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</si>
  <si>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</si>
  <si>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</si>
  <si>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</si>
  <si>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</si>
  <si>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</si>
  <si>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</si>
  <si>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</si>
  <si>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</si>
  <si>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</si>
  <si>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</si>
  <si>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</si>
  <si>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</si>
  <si>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</si>
  <si>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</si>
  <si>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</si>
  <si>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</si>
  <si>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</si>
  <si>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</si>
  <si>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</si>
  <si>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</si>
  <si>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</si>
  <si>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</si>
  <si>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</si>
  <si>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</si>
  <si>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</si>
  <si>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</si>
  <si>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</si>
  <si>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</si>
  <si>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</si>
  <si>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</si>
  <si>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</si>
  <si>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</si>
  <si>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</si>
  <si>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</si>
  <si>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</si>
  <si>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</si>
  <si>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</si>
  <si>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</si>
  <si>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</si>
  <si>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</si>
  <si>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</si>
  <si>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</si>
  <si>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</si>
  <si>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</si>
  <si>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</si>
  <si>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</si>
  <si>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</si>
  <si>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</si>
  <si>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</si>
  <si>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</si>
  <si>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</si>
  <si>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</si>
  <si>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</si>
  <si>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</si>
  <si>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</si>
  <si>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</si>
  <si>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</si>
  <si>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</si>
  <si>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</si>
  <si>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</si>
  <si>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</si>
  <si>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</si>
  <si>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</si>
  <si>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</si>
  <si>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</si>
  <si>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</si>
  <si>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</si>
  <si>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</si>
  <si>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</si>
  <si>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</si>
  <si>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</si>
  <si>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</si>
  <si>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</si>
  <si>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</si>
  <si>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</si>
  <si>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</si>
  <si>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</si>
  <si>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</si>
  <si>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</si>
  <si>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</si>
  <si>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</si>
  <si>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</si>
  <si>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</si>
  <si>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</si>
  <si>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</si>
  <si>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</si>
  <si>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</si>
  <si>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</si>
  <si>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</si>
  <si>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</si>
  <si>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</si>
  <si>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</si>
  <si>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</si>
  <si>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</si>
  <si>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</si>
  <si>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</si>
  <si>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</si>
  <si>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</si>
  <si>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</si>
  <si>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</si>
  <si>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</si>
  <si>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</si>
  <si>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</si>
  <si>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</si>
  <si>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</si>
  <si>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</si>
  <si>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</si>
  <si>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</si>
  <si>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</si>
  <si>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</si>
  <si>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</si>
  <si>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</si>
  <si>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</si>
  <si>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</si>
  <si>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</si>
  <si>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</si>
  <si>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</si>
  <si>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</si>
  <si>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</si>
  <si>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</si>
  <si>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</si>
  <si>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</si>
  <si>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</si>
  <si>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</si>
  <si>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</si>
  <si>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</si>
  <si>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</si>
  <si>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</si>
  <si>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</si>
  <si>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</si>
  <si>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</si>
  <si>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</si>
  <si>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</si>
  <si>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</si>
  <si>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</si>
  <si>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</si>
  <si>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</si>
  <si>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</si>
  <si>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</si>
  <si>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</si>
  <si>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</si>
  <si>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</si>
  <si>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</si>
  <si>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</si>
  <si>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</si>
  <si>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</si>
  <si>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</si>
  <si>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</si>
  <si>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</si>
  <si>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</si>
  <si>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</si>
  <si>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</si>
  <si>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</si>
  <si>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</si>
  <si>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</si>
  <si>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</si>
  <si>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</si>
  <si>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</si>
  <si>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</si>
  <si>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</si>
  <si>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</si>
  <si>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</si>
  <si>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</si>
  <si>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</si>
  <si>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</si>
  <si>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</si>
  <si>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</si>
  <si>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</si>
  <si>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</si>
  <si>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</si>
  <si>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</si>
  <si>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</si>
  <si>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</si>
  <si>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</si>
  <si>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</si>
  <si>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</si>
  <si>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</si>
  <si>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</si>
  <si>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</si>
  <si>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</si>
  <si>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</si>
  <si>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</si>
  <si>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</si>
  <si>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</si>
  <si>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</si>
  <si>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</si>
  <si>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</si>
  <si>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</si>
  <si>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</si>
  <si>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</si>
  <si>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</si>
  <si>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</si>
  <si>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</si>
  <si>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</si>
  <si>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</si>
  <si>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</si>
  <si>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</si>
  <si>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</si>
  <si>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</si>
  <si>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</si>
  <si>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</si>
  <si>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</si>
  <si>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</si>
  <si>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</si>
  <si>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</si>
  <si>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</si>
  <si>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</si>
  <si>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</si>
  <si>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</si>
  <si>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</si>
  <si>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</si>
  <si>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</si>
  <si>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</si>
  <si>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</si>
  <si>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</si>
  <si>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</si>
  <si>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</si>
  <si>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</si>
  <si>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</si>
  <si>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</si>
  <si>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</si>
  <si>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</si>
  <si>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</si>
  <si>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</si>
  <si>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</si>
  <si>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</si>
  <si>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</si>
  <si>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</si>
  <si>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</si>
  <si>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</si>
  <si>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</si>
  <si>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</si>
  <si>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</si>
  <si>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</si>
  <si>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</si>
  <si>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</si>
  <si>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</si>
  <si>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</si>
  <si>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</si>
  <si>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</si>
  <si>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</si>
  <si>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</si>
  <si>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</si>
  <si>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</si>
  <si>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</si>
  <si>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</si>
  <si>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</si>
  <si>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</si>
  <si>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</si>
  <si>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</si>
  <si>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</si>
  <si>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</si>
  <si>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</si>
  <si>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</si>
  <si>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</si>
  <si>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</si>
  <si>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</si>
  <si>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</si>
  <si>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</si>
  <si>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</si>
  <si>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</si>
  <si>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</si>
  <si>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</si>
  <si>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</si>
  <si>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</si>
  <si>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</si>
  <si>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</si>
  <si>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</si>
  <si>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</si>
  <si>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</si>
  <si>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</si>
  <si>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</si>
  <si>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</si>
  <si>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</si>
  <si>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</si>
  <si>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</si>
  <si>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</si>
  <si>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</si>
  <si>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</si>
  <si>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</si>
  <si>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</si>
  <si>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</si>
  <si>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</si>
  <si>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</si>
  <si>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</si>
  <si>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</si>
  <si>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</si>
  <si>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</si>
  <si>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</si>
  <si>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</si>
  <si>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</si>
  <si>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</si>
  <si>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</si>
  <si>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</si>
  <si>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</si>
  <si>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</si>
  <si>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</si>
  <si>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</si>
  <si>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</si>
  <si>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</si>
  <si>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</si>
  <si>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</si>
  <si>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</si>
  <si>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</si>
  <si>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</si>
  <si>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</si>
  <si>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</si>
  <si>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</si>
  <si>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</si>
  <si>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</si>
  <si>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</si>
  <si>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</si>
  <si>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</si>
  <si>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</si>
  <si>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</si>
  <si>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</si>
  <si>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</si>
  <si>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</si>
  <si>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</si>
  <si>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</si>
  <si>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</si>
  <si>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</si>
  <si>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</si>
  <si>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</si>
  <si>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</si>
  <si>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</si>
  <si>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</si>
  <si>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</si>
  <si>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</si>
  <si>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</si>
  <si>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</si>
  <si>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</si>
  <si>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</si>
  <si>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</si>
  <si>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</si>
  <si>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</si>
  <si>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</si>
  <si>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</si>
  <si>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</si>
  <si>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</si>
  <si>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</si>
  <si>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</si>
  <si>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</si>
  <si>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</si>
  <si>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</si>
  <si>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</si>
  <si>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</si>
  <si>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</si>
  <si>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</si>
  <si>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</si>
  <si>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</si>
  <si>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</si>
  <si>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</si>
  <si>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</si>
  <si>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</si>
  <si>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</si>
  <si>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</si>
  <si>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</si>
  <si>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</si>
  <si>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</si>
  <si>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</si>
  <si>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</si>
  <si>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</si>
  <si>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</si>
  <si>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</si>
  <si>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</si>
  <si>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</si>
  <si>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</si>
  <si>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</si>
  <si>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</si>
  <si>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</si>
  <si>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</si>
  <si>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</si>
  <si>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</si>
  <si>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</si>
  <si>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</si>
  <si>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</si>
  <si>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</si>
  <si>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</si>
  <si>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</si>
  <si>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</si>
  <si>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</si>
  <si>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</si>
  <si>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</si>
  <si>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</si>
  <si>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</si>
  <si>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</si>
  <si>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</si>
  <si>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</si>
  <si>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</si>
  <si>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</si>
  <si>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</si>
  <si>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</si>
  <si>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</si>
  <si>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</si>
  <si>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</si>
  <si>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</si>
  <si>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</si>
  <si>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</si>
  <si>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</si>
  <si>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</si>
  <si>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</si>
  <si>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</si>
  <si>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</si>
  <si>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</si>
  <si>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</si>
  <si>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</si>
  <si>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</si>
  <si>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</si>
  <si>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</si>
  <si>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</si>
  <si>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</si>
  <si>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</si>
  <si>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</si>
  <si>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</si>
  <si>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</si>
  <si>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</si>
  <si>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</si>
  <si>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</si>
  <si>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</si>
  <si>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</si>
  <si>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</si>
  <si>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</si>
  <si>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</si>
  <si>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</si>
  <si>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</si>
  <si>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</si>
  <si>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</si>
  <si>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</si>
  <si>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</si>
  <si>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</si>
  <si>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</si>
  <si>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</si>
  <si>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</si>
  <si>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</si>
  <si>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</si>
  <si>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</si>
  <si>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</si>
  <si>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</si>
  <si>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</si>
  <si>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</si>
  <si>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</si>
  <si>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</si>
  <si>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</si>
  <si>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</si>
  <si>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</si>
  <si>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</si>
  <si>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</si>
  <si>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</si>
  <si>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</si>
  <si>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</si>
  <si>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</si>
  <si>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</si>
  <si>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</si>
  <si>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</si>
  <si>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</si>
  <si>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</si>
  <si>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</si>
  <si>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</si>
  <si>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</si>
  <si>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</si>
  <si>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</si>
  <si>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</si>
  <si>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</si>
  <si>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</si>
  <si>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</si>
  <si>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</si>
  <si>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</si>
  <si>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</si>
  <si>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</si>
  <si>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</si>
  <si>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</si>
  <si>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</si>
  <si>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</si>
  <si>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</si>
  <si>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</si>
  <si>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</si>
  <si>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</si>
  <si>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</si>
  <si>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</si>
  <si>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</si>
  <si>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</si>
  <si>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</si>
  <si>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</si>
  <si>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</si>
  <si>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</si>
  <si>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</si>
  <si>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</si>
  <si>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</si>
  <si>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</si>
  <si>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</si>
  <si>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</si>
  <si>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</si>
  <si>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</si>
  <si>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</si>
  <si>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</si>
  <si>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</si>
  <si>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</si>
  <si>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</si>
  <si>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</si>
  <si>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</si>
  <si>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</si>
  <si>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</si>
  <si>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</si>
  <si>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</si>
  <si>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</si>
  <si>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</si>
  <si>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</si>
  <si>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</si>
  <si>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</si>
  <si>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</si>
  <si>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</si>
  <si>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</si>
  <si>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</si>
  <si>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</si>
  <si>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</si>
  <si>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</si>
  <si>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</si>
  <si>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</si>
  <si>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</si>
  <si>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</si>
  <si>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</si>
  <si>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</si>
  <si>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</si>
  <si>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</si>
  <si>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</si>
  <si>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</si>
  <si>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</si>
  <si>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</si>
  <si>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</si>
  <si>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</si>
  <si>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</si>
  <si>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</si>
  <si>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</si>
  <si>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</si>
  <si>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</si>
  <si>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</si>
  <si>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</si>
  <si>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</si>
  <si>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</si>
  <si>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</si>
  <si>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</si>
  <si>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</si>
  <si>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</si>
  <si>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</si>
  <si>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</si>
  <si>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</si>
  <si>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</si>
  <si>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</si>
  <si>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</si>
  <si>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</si>
  <si>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</si>
  <si>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</si>
  <si>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</si>
  <si>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</si>
  <si>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</si>
  <si>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</si>
  <si>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</si>
  <si>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</si>
  <si>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</si>
  <si>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</si>
  <si>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</si>
  <si>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</si>
  <si>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</si>
  <si>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</si>
  <si>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</si>
  <si>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</si>
  <si>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</si>
  <si>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</si>
  <si>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</si>
  <si>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</si>
  <si>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</si>
  <si>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</si>
  <si>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</si>
  <si>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</si>
  <si>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</si>
  <si>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</si>
  <si>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</si>
  <si>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</si>
  <si>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</si>
  <si>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</si>
  <si>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</si>
  <si>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</si>
  <si>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</si>
  <si>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</si>
  <si>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</si>
  <si>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</si>
  <si>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</si>
  <si>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</si>
  <si>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</si>
  <si>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</si>
  <si>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</si>
  <si>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</si>
  <si>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</si>
  <si>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</si>
  <si>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</si>
  <si>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</si>
  <si>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</si>
  <si>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</si>
  <si>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</si>
  <si>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</si>
  <si>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</si>
  <si>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</si>
  <si>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</si>
  <si>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</si>
  <si>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</si>
  <si>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</si>
  <si>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</si>
  <si>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</si>
  <si>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</si>
  <si>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</si>
  <si>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</si>
  <si>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</si>
  <si>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</si>
  <si>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</si>
  <si>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</si>
  <si>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</si>
  <si>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</si>
  <si>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</si>
  <si>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</si>
  <si>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</si>
  <si>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</si>
  <si>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</si>
  <si>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</si>
  <si>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</si>
  <si>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</si>
  <si>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</si>
  <si>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</si>
  <si>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</si>
  <si>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</si>
  <si>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</si>
  <si>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</si>
  <si>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</si>
  <si>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</si>
  <si>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</si>
  <si>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</si>
  <si>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</si>
  <si>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</si>
  <si>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</si>
  <si>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</si>
  <si>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</si>
  <si>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</si>
  <si>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</si>
  <si>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</si>
  <si>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</si>
  <si>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</si>
  <si>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</si>
  <si>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</si>
  <si>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</si>
  <si>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</si>
  <si>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</si>
  <si>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</si>
  <si>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</si>
  <si>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</si>
  <si>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</si>
  <si>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</si>
  <si>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</si>
  <si>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</si>
  <si>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</si>
  <si>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</si>
  <si>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</si>
  <si>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</si>
  <si>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</si>
  <si>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</si>
  <si>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</si>
  <si>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</si>
  <si>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</si>
  <si>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</si>
  <si>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</si>
  <si>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</si>
  <si>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</si>
  <si>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</si>
  <si>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</si>
  <si>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</si>
  <si>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</si>
  <si>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</si>
  <si>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</si>
  <si>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</si>
  <si>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</si>
  <si>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</si>
  <si>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</si>
  <si>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</si>
  <si>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</si>
  <si>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</si>
  <si>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</si>
  <si>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</si>
  <si>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</si>
  <si>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</si>
  <si>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</si>
  <si>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</si>
  <si>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</si>
  <si>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</si>
  <si>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</si>
  <si>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</si>
  <si>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</si>
  <si>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</si>
  <si>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</si>
  <si>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</si>
  <si>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</si>
  <si>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</si>
  <si>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</si>
  <si>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</si>
  <si>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</si>
  <si>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</si>
  <si>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</si>
  <si>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</si>
  <si>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</si>
  <si>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</si>
  <si>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</si>
  <si>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</si>
  <si>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</si>
  <si>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</si>
  <si>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</si>
  <si>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</si>
  <si>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</si>
  <si>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</si>
  <si>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</si>
  <si>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</si>
  <si>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</si>
  <si>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</si>
  <si>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</si>
  <si>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</si>
  <si>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</si>
  <si>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</si>
  <si>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</si>
  <si>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</si>
  <si>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</si>
  <si>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</si>
  <si>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</si>
  <si>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</si>
  <si>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</si>
  <si>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</si>
  <si>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</si>
  <si>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</si>
  <si>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</si>
  <si>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</si>
  <si>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</si>
  <si>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</si>
  <si>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</si>
  <si>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</si>
  <si>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</si>
  <si>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</si>
  <si>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</si>
  <si>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</si>
  <si>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</si>
  <si>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</si>
  <si>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</si>
  <si>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</si>
  <si>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</si>
  <si>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</si>
  <si>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</si>
  <si>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</si>
  <si>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</si>
  <si>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</si>
  <si>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</si>
  <si>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</si>
  <si>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</si>
  <si>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</si>
  <si>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</si>
  <si>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</si>
  <si>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</si>
  <si>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</si>
  <si>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</si>
  <si>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</si>
  <si>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</si>
  <si>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</si>
  <si>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</si>
  <si>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</si>
  <si>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</si>
  <si>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</si>
  <si>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</si>
  <si>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</si>
  <si>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</si>
  <si>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</si>
  <si>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</si>
  <si>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</si>
  <si>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</si>
  <si>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</si>
  <si>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</si>
  <si>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</si>
  <si>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</si>
  <si>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</si>
  <si>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</si>
  <si>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</si>
  <si>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</si>
  <si>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</si>
  <si>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</si>
  <si>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</si>
  <si>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</si>
  <si>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</si>
  <si>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</si>
  <si>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</si>
  <si>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</si>
  <si>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</si>
  <si>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</si>
  <si>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</si>
  <si>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</si>
  <si>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</si>
  <si>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</si>
  <si>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</si>
  <si>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</si>
  <si>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</si>
  <si>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</si>
  <si>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</si>
  <si>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</si>
  <si>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</si>
  <si>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</si>
  <si>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</si>
  <si>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</si>
  <si>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</si>
  <si>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</si>
  <si>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</si>
  <si>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</si>
  <si>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</si>
  <si>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</si>
  <si>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</si>
  <si>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</si>
  <si>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</si>
  <si>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</si>
  <si>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</si>
  <si>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</si>
  <si>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</si>
  <si>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</si>
  <si>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</si>
  <si>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</si>
  <si>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</si>
  <si>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</si>
  <si>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</si>
  <si>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</si>
  <si>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</si>
  <si>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</si>
  <si>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</si>
  <si>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</si>
  <si>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</si>
  <si>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</si>
  <si>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</si>
  <si>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</si>
  <si>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</si>
  <si>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</si>
  <si>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</si>
  <si>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</si>
  <si>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</si>
  <si>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</si>
  <si>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</si>
  <si>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</si>
  <si>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</si>
  <si>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</si>
  <si>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</si>
  <si>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</si>
  <si>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</si>
  <si>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</si>
  <si>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</si>
  <si>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</si>
  <si>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</si>
  <si>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</si>
  <si>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</si>
  <si>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</si>
  <si>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</si>
  <si>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</si>
  <si>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</si>
  <si>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</si>
  <si>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</si>
  <si>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</si>
  <si>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</si>
  <si>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</si>
  <si>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</si>
  <si>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</si>
  <si>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</si>
  <si>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</si>
  <si>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</si>
  <si>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</si>
  <si>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</si>
  <si>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</si>
  <si>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</si>
  <si>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</si>
  <si>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</si>
  <si>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</si>
  <si>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</si>
  <si>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</si>
  <si>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</si>
  <si>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</si>
  <si>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</si>
  <si>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</si>
  <si>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</si>
  <si>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</si>
  <si>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</si>
  <si>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</si>
  <si>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</si>
  <si>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</si>
  <si>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</si>
  <si>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</si>
  <si>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</si>
  <si>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</si>
  <si>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</si>
  <si>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</si>
  <si>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</si>
  <si>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</si>
  <si>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</si>
  <si>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</si>
  <si>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</si>
  <si>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</si>
  <si>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</si>
  <si>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</si>
  <si>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</si>
  <si>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</si>
  <si>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</si>
  <si>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</si>
  <si>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</si>
  <si>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</si>
  <si>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</si>
  <si>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</si>
  <si>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</si>
  <si>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</si>
  <si>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</si>
  <si>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</si>
  <si>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</si>
  <si>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</si>
  <si>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</si>
  <si>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</si>
  <si>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</si>
  <si>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</si>
  <si>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</si>
  <si>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</si>
  <si>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</si>
  <si>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</si>
  <si>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</si>
  <si>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</si>
  <si>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</si>
  <si>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</si>
  <si>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</si>
  <si>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</si>
  <si>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</si>
  <si>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</si>
  <si>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</si>
  <si>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</si>
  <si>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</si>
  <si>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</si>
  <si>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</si>
  <si>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</si>
  <si>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</si>
  <si>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</si>
  <si>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</si>
  <si>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</si>
  <si>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</si>
  <si>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</si>
  <si>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</si>
  <si>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</si>
  <si>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</si>
  <si>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</si>
  <si>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</si>
  <si>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</si>
  <si>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</si>
  <si>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</si>
  <si>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</si>
  <si>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</si>
  <si>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</si>
  <si>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</si>
  <si>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</si>
  <si>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</si>
  <si>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</si>
  <si>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</si>
  <si>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</si>
  <si>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</si>
  <si>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</si>
  <si>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</si>
  <si>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</si>
  <si>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</si>
  <si>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</si>
  <si>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</si>
  <si>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</si>
  <si>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</si>
  <si>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</si>
  <si>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</si>
  <si>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</si>
  <si>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</si>
  <si>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</si>
  <si>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</si>
  <si>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</si>
  <si>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</si>
  <si>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</si>
  <si>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</si>
  <si>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</si>
  <si>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</si>
  <si>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</si>
  <si>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</si>
  <si>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</si>
  <si>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</si>
  <si>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</si>
  <si>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</si>
  <si>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</si>
  <si>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</si>
  <si>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</si>
  <si>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</si>
  <si>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</si>
  <si>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</si>
  <si>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</si>
  <si>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</si>
  <si>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</si>
  <si>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</si>
  <si>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</si>
  <si>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</si>
  <si>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</si>
  <si>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</si>
  <si>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</si>
  <si>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</si>
  <si>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</si>
  <si>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</si>
  <si>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</si>
  <si>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</si>
  <si>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</si>
  <si>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</si>
  <si>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</si>
  <si>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</si>
  <si>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</si>
  <si>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</si>
  <si>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</si>
  <si>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</si>
  <si>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</si>
  <si>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</si>
  <si>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</si>
  <si>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</si>
  <si>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</si>
  <si>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</si>
  <si>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</si>
  <si>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</si>
  <si>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</si>
  <si>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</si>
  <si>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</si>
  <si>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</si>
  <si>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</si>
  <si>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</si>
  <si>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</si>
  <si>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</si>
  <si>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</si>
  <si>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</si>
  <si>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</si>
  <si>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</si>
  <si>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</si>
  <si>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</si>
  <si>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</si>
  <si>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</si>
  <si>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</si>
  <si>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</si>
  <si>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</si>
  <si>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</si>
  <si>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</si>
  <si>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</si>
  <si>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</si>
  <si>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</si>
  <si>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</si>
  <si>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</si>
  <si>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</si>
  <si>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</si>
  <si>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</si>
  <si>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</si>
  <si>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</si>
  <si>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</si>
  <si>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</si>
  <si>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</si>
  <si>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</si>
  <si>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</si>
  <si>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</si>
  <si>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</si>
  <si>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</si>
  <si>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</si>
  <si>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</si>
  <si>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</si>
  <si>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</si>
  <si>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</si>
  <si>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</si>
  <si>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</si>
  <si>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</si>
  <si>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</si>
  <si>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</si>
  <si>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</si>
  <si>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</si>
  <si>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</si>
  <si>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</si>
  <si>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</si>
  <si>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</si>
  <si>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</si>
  <si>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</si>
  <si>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</si>
  <si>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</si>
  <si>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</si>
  <si>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</si>
  <si>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</si>
  <si>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</si>
  <si>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</si>
  <si>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</si>
  <si>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</si>
  <si>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</si>
  <si>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</si>
  <si>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</si>
  <si>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</si>
  <si>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</si>
  <si>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</si>
  <si>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</si>
  <si>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</si>
  <si>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</si>
  <si>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</si>
  <si>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</si>
  <si>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</si>
  <si>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</si>
  <si>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</si>
  <si>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</si>
  <si>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</si>
  <si>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</si>
  <si>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</si>
  <si>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</si>
  <si>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</si>
  <si>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</si>
  <si>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</si>
  <si>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</si>
  <si>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</si>
  <si>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</si>
  <si>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</si>
  <si>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</si>
  <si>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</si>
  <si>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</si>
  <si>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</si>
  <si>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</si>
  <si>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</si>
  <si>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</si>
  <si>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</si>
  <si>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</si>
  <si>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</si>
  <si>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</si>
  <si>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</si>
  <si>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</si>
  <si>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</si>
  <si>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</si>
  <si>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</si>
  <si>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</si>
  <si>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</si>
  <si>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</si>
  <si>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</si>
  <si>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</si>
  <si>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</si>
  <si>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</si>
  <si>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</si>
  <si>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</si>
  <si>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</si>
  <si>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</si>
  <si>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</si>
  <si>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</si>
  <si>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</si>
  <si>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</si>
  <si>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</si>
  <si>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</si>
  <si>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</si>
  <si>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</si>
  <si>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</si>
  <si>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</si>
  <si>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</si>
  <si>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</si>
  <si>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</si>
  <si>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</si>
  <si>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</si>
  <si>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</si>
  <si>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</si>
  <si>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</si>
  <si>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</si>
  <si>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</si>
  <si>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</si>
  <si>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</si>
  <si>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</si>
  <si>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</si>
  <si>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</si>
  <si>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</si>
  <si>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</si>
  <si>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</si>
  <si>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</si>
  <si>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</si>
  <si>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</si>
  <si>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</si>
  <si>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</si>
  <si>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</si>
  <si>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</si>
  <si>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</si>
  <si>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</si>
  <si>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</si>
  <si>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</si>
  <si>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</si>
  <si>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</si>
  <si>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</si>
  <si>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</si>
  <si>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</si>
  <si>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</si>
  <si>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</si>
  <si>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</si>
  <si>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</si>
  <si>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</si>
  <si>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</si>
  <si>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</si>
  <si>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</si>
  <si>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</si>
  <si>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</si>
  <si>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</si>
  <si>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</si>
  <si>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</si>
  <si>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</si>
  <si>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</si>
  <si>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</si>
  <si>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</si>
  <si>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</si>
  <si>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</si>
  <si>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</si>
  <si>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</si>
  <si>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</si>
  <si>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</si>
  <si>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</si>
  <si>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</si>
  <si>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</si>
  <si>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</si>
  <si>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</si>
  <si>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</si>
  <si>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</si>
  <si>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</si>
  <si>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</si>
  <si>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</si>
  <si>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</si>
  <si>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</si>
  <si>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</si>
  <si>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</si>
  <si>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</si>
  <si>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</si>
  <si>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</si>
  <si>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</si>
  <si>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</si>
  <si>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</si>
  <si>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</si>
  <si>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</si>
  <si>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</si>
  <si>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</si>
  <si>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</si>
  <si>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</si>
  <si>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</si>
  <si>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</si>
  <si>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</si>
  <si>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</si>
  <si>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</si>
  <si>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</si>
  <si>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</si>
  <si>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</si>
  <si>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</si>
  <si>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</si>
  <si>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</si>
  <si>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</si>
  <si>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</si>
  <si>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</si>
  <si>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</si>
  <si>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</si>
  <si>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</si>
  <si>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</si>
  <si>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</si>
  <si>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</si>
  <si>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</si>
  <si>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</si>
  <si>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</si>
  <si>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</si>
  <si>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</si>
  <si>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</si>
  <si>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</si>
  <si>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</si>
  <si>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</si>
  <si>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</si>
  <si>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</si>
  <si>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</si>
  <si>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</si>
  <si>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</si>
  <si>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</si>
  <si>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</si>
  <si>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</si>
  <si>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</si>
  <si>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</si>
  <si>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</si>
  <si>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</si>
  <si>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</si>
  <si>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</si>
  <si>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</si>
  <si>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</si>
  <si>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</si>
  <si>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</si>
  <si>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</si>
  <si>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</si>
  <si>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</si>
  <si>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</si>
  <si>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</si>
  <si>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</si>
  <si>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</si>
  <si>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</si>
  <si>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</si>
  <si>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</si>
  <si>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</si>
  <si>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</si>
  <si>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</si>
  <si>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</si>
  <si>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</si>
  <si>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</si>
  <si>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</si>
  <si>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</si>
  <si>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</si>
  <si>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</si>
  <si>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</si>
  <si>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</si>
  <si>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</si>
  <si>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</si>
  <si>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</si>
  <si>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</si>
  <si>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</si>
  <si>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</si>
  <si>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</si>
  <si>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</si>
  <si>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</si>
  <si>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</si>
  <si>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</si>
  <si>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</si>
  <si>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</si>
  <si>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</si>
  <si>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</si>
  <si>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</si>
  <si>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</si>
  <si>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</si>
  <si>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</si>
  <si>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</si>
  <si>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</si>
  <si>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</si>
  <si>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</si>
  <si>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</si>
  <si>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</si>
  <si>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</si>
  <si>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</si>
  <si>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</si>
  <si>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</si>
  <si>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</si>
  <si>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</si>
  <si>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</si>
  <si>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</si>
  <si>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</si>
  <si>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</si>
  <si>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</si>
  <si>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</si>
  <si>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</si>
  <si>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</si>
  <si>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</si>
  <si>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</si>
  <si>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</si>
  <si>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</si>
  <si>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</si>
  <si>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</si>
  <si>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</si>
  <si>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</si>
  <si>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</si>
  <si>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</si>
  <si>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</si>
  <si>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</si>
  <si>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</si>
  <si>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</si>
  <si>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</si>
  <si>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</si>
  <si>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</si>
  <si>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</si>
  <si>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</si>
  <si>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</si>
  <si>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</si>
  <si>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</si>
  <si>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</si>
  <si>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</si>
  <si>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</si>
  <si>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</si>
  <si>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</si>
  <si>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</si>
  <si>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</si>
  <si>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</si>
  <si>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</si>
  <si>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</si>
  <si>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</si>
  <si>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</si>
  <si>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</si>
  <si>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</si>
  <si>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</si>
  <si>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</si>
  <si>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</si>
  <si>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</si>
  <si>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</si>
  <si>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</si>
  <si>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</si>
  <si>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</si>
  <si>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</si>
  <si>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</si>
  <si>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</si>
  <si>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</si>
  <si>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</si>
  <si>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</si>
  <si>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</si>
  <si>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</si>
  <si>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</si>
  <si>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</si>
  <si>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</si>
  <si>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</si>
  <si>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</si>
  <si>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</si>
  <si>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</si>
  <si>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</si>
  <si>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</si>
  <si>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</si>
  <si>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</si>
  <si>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</si>
  <si>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</si>
  <si>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</si>
  <si>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</si>
  <si>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</si>
  <si>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</si>
  <si>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</si>
  <si>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</si>
  <si>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</si>
  <si>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</si>
  <si>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</si>
  <si>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</si>
  <si>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</si>
  <si>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</si>
  <si>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</si>
  <si>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</si>
  <si>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</si>
  <si>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</si>
  <si>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</si>
  <si>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</si>
  <si>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</si>
  <si>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</si>
  <si>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</si>
  <si>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</si>
  <si>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</si>
  <si>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</si>
  <si>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</si>
  <si>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</si>
  <si>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</si>
  <si>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</si>
  <si>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</si>
  <si>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</si>
  <si>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</si>
  <si>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</si>
  <si>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</si>
  <si>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</si>
  <si>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</si>
  <si>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</si>
  <si>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</si>
  <si>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</si>
  <si>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</si>
  <si>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</si>
  <si>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</si>
  <si>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</si>
  <si>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</si>
  <si>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</si>
  <si>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</si>
  <si>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</si>
  <si>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</si>
  <si>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</si>
  <si>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</si>
  <si>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</si>
  <si>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</si>
  <si>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</si>
  <si>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</si>
  <si>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</si>
  <si>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</si>
  <si>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</si>
  <si>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</si>
  <si>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</si>
  <si>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</si>
  <si>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</si>
  <si>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</si>
  <si>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</si>
  <si>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</si>
  <si>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</si>
  <si>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</si>
  <si>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</si>
  <si>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</si>
  <si>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</si>
  <si>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</si>
  <si>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</si>
  <si>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</si>
  <si>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</si>
  <si>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</si>
  <si>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</si>
  <si>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</si>
  <si>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</si>
  <si>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</si>
  <si>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</si>
  <si>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</si>
  <si>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</si>
  <si>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</si>
  <si>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</si>
  <si>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</si>
  <si>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</si>
  <si>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</si>
  <si>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</si>
  <si>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</si>
  <si>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</si>
  <si>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</si>
  <si>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</si>
  <si>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</si>
  <si>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</si>
  <si>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</si>
  <si>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</si>
  <si>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</si>
  <si>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</si>
  <si>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</si>
  <si>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</si>
  <si>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</si>
  <si>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</si>
  <si>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</si>
  <si>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</si>
  <si>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</si>
  <si>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</si>
  <si>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</si>
  <si>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</si>
  <si>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</si>
  <si>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</si>
  <si>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</si>
  <si>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</si>
  <si>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</si>
  <si>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</si>
  <si>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</si>
  <si>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</si>
  <si>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</si>
  <si>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</si>
  <si>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</si>
  <si>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</si>
  <si>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</si>
  <si>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</si>
  <si>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</si>
  <si>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</si>
  <si>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</si>
  <si>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</si>
  <si>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</si>
  <si>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</si>
  <si>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</si>
  <si>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</si>
  <si>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</si>
  <si>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</si>
  <si>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</si>
  <si>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</si>
  <si>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</si>
  <si>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</si>
  <si>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</si>
  <si>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</si>
  <si>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</si>
  <si>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</si>
  <si>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</si>
  <si>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</si>
  <si>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</si>
  <si>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</si>
  <si>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</si>
  <si>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</si>
  <si>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</si>
  <si>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</si>
  <si>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</si>
  <si>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</si>
  <si>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</si>
  <si>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</si>
  <si>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</si>
  <si>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</si>
  <si>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</si>
  <si>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</si>
  <si>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</si>
  <si>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</si>
  <si>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</si>
  <si>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</si>
  <si>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</si>
  <si>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</si>
  <si>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</si>
  <si>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</si>
  <si>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</si>
  <si>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</si>
  <si>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</si>
  <si>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</si>
  <si>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</si>
  <si>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</si>
  <si>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</si>
  <si>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</si>
  <si>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</si>
  <si>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</si>
  <si>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</si>
  <si>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</si>
  <si>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</si>
  <si>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</si>
  <si>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</si>
  <si>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</si>
  <si>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</si>
  <si>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</si>
  <si>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</si>
  <si>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</si>
  <si>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</si>
  <si>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</si>
  <si>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</si>
  <si>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</si>
  <si>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</si>
  <si>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</si>
  <si>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</si>
  <si>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</si>
  <si>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</si>
  <si>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</si>
  <si>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</si>
  <si>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</si>
  <si>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</si>
  <si>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</si>
  <si>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</si>
  <si>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</si>
  <si>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</si>
  <si>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</si>
  <si>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</si>
  <si>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</si>
  <si>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</si>
  <si>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</si>
  <si>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</si>
  <si>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</si>
  <si>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</si>
  <si>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</si>
  <si>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</si>
  <si>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</si>
  <si>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</si>
  <si>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</si>
  <si>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OBRTNIČKO-INDUSTRIJSKA ŠKOLA, Županja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</si>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</sst>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2567582.3799999994</v>
      </c>
      <c r="D2" s="7">
        <f>'PR-RAS'!E6</f>
        <v>2735517.3800000004</v>
      </c>
      <c r="E2" s="7">
        <v>0</v>
      </c>
      <c r="F2" s="7">
        <v>0</v>
      </c>
      <c r="G2" s="8">
        <f t="shared" ref="G2:G274" si="0">(B2/1000)*(C2*1+D2*2)</f>
        <v>8038.6171400000012</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2315510.4599999995</v>
      </c>
      <c r="D45" s="2">
        <f>'PR-RAS'!E49</f>
        <v>2492332.6800000002</v>
      </c>
      <c r="E45" s="2">
        <v>0</v>
      </c>
      <c r="F45" s="2">
        <v>0</v>
      </c>
      <c r="G45" s="3">
        <f t="shared" si="0"/>
        <v>321207.73608</v>
      </c>
      <c r="H45" s="3">
        <f t="shared" si="1"/>
        <v>0.77999999932944775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2314899.8099999996</v>
      </c>
      <c r="D64" s="2">
        <f>'PR-RAS'!E68</f>
        <v>2492332.6800000002</v>
      </c>
      <c r="E64" s="2">
        <v>0</v>
      </c>
      <c r="F64" s="2">
        <v>0</v>
      </c>
      <c r="G64" s="3">
        <f t="shared" si="0"/>
        <v>459872.60570999997</v>
      </c>
      <c r="H64" s="3">
        <f t="shared" si="1"/>
        <v>0.51000000024214387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2313607.7799999998</v>
      </c>
      <c r="D65" s="2">
        <f>'PR-RAS'!E69</f>
        <v>2481139.25</v>
      </c>
      <c r="E65" s="2">
        <v>0</v>
      </c>
      <c r="F65" s="2">
        <v>0</v>
      </c>
      <c r="G65" s="3">
        <f t="shared" si="0"/>
        <v>465656.72191999998</v>
      </c>
      <c r="H65" s="3">
        <f t="shared" si="1"/>
        <v>0.47000000020489097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1292.03</v>
      </c>
      <c r="D66" s="2">
        <f>'PR-RAS'!E70</f>
        <v>11193.43</v>
      </c>
      <c r="E66" s="2">
        <v>0</v>
      </c>
      <c r="F66" s="2">
        <v>0</v>
      </c>
      <c r="G66" s="3">
        <f t="shared" si="0"/>
        <v>1539.1278500000001</v>
      </c>
      <c r="H66" s="3">
        <f t="shared" si="1"/>
        <v>0.46000000000026375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610.65</v>
      </c>
      <c r="D73" s="2">
        <f>'PR-RAS'!E77</f>
        <v>0</v>
      </c>
      <c r="E73" s="2">
        <v>0</v>
      </c>
      <c r="F73" s="2">
        <v>0</v>
      </c>
      <c r="G73" s="3">
        <f t="shared" si="0"/>
        <v>43.966799999999992</v>
      </c>
      <c r="H73" s="3">
        <f t="shared" si="1"/>
        <v>0.35000000000002274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610.65</v>
      </c>
      <c r="D76" s="2">
        <f>'PR-RAS'!E80</f>
        <v>0</v>
      </c>
      <c r="E76" s="2">
        <v>0</v>
      </c>
      <c r="F76" s="2">
        <v>0</v>
      </c>
      <c r="G76" s="3">
        <f t="shared" si="0"/>
        <v>45.798749999999998</v>
      </c>
      <c r="H76" s="3">
        <f t="shared" si="1"/>
        <v>0.35000000000002274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4.0599999999999996</v>
      </c>
      <c r="D78" s="2">
        <f>'PR-RAS'!E82</f>
        <v>0.02</v>
      </c>
      <c r="E78" s="2">
        <v>0</v>
      </c>
      <c r="F78" s="2">
        <v>0</v>
      </c>
      <c r="G78" s="3">
        <f t="shared" si="0"/>
        <v>0.31569999999999998</v>
      </c>
      <c r="H78" s="3">
        <f t="shared" si="1"/>
        <v>7.9999999999999613E-2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4.0599999999999996</v>
      </c>
      <c r="D79" s="2">
        <f>'PR-RAS'!E83</f>
        <v>0.02</v>
      </c>
      <c r="E79" s="2">
        <v>0</v>
      </c>
      <c r="F79" s="2">
        <v>0</v>
      </c>
      <c r="G79" s="3">
        <f t="shared" si="0"/>
        <v>0.31979999999999997</v>
      </c>
      <c r="H79" s="3">
        <f t="shared" si="1"/>
        <v>7.9999999999999613E-2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4.0599999999999996</v>
      </c>
      <c r="D81" s="2">
        <f>'PR-RAS'!E85</f>
        <v>0.02</v>
      </c>
      <c r="E81" s="2">
        <v>0</v>
      </c>
      <c r="F81" s="2">
        <v>0</v>
      </c>
      <c r="G81" s="3">
        <f t="shared" si="0"/>
        <v>0.32799999999999996</v>
      </c>
      <c r="H81" s="3">
        <f t="shared" si="1"/>
        <v>7.9999999999999613E-2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12487.92</v>
      </c>
      <c r="D102" s="2">
        <f>'PR-RAS'!E106</f>
        <v>0</v>
      </c>
      <c r="E102" s="2">
        <v>0</v>
      </c>
      <c r="F102" s="2">
        <v>0</v>
      </c>
      <c r="G102" s="3">
        <f t="shared" si="0"/>
        <v>1261.2799200000002</v>
      </c>
      <c r="H102" s="3">
        <f t="shared" si="1"/>
        <v>7.999999999992724E-2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12487.92</v>
      </c>
      <c r="D108" s="2">
        <f>'PR-RAS'!E112</f>
        <v>0</v>
      </c>
      <c r="E108" s="2">
        <v>0</v>
      </c>
      <c r="F108" s="2">
        <v>0</v>
      </c>
      <c r="G108" s="3">
        <f t="shared" si="0"/>
        <v>1336.2074399999999</v>
      </c>
      <c r="H108" s="3">
        <f t="shared" si="1"/>
        <v>7.999999999992724E-2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12487.92</v>
      </c>
      <c r="D113" s="2">
        <f>'PR-RAS'!E117</f>
        <v>0</v>
      </c>
      <c r="E113" s="2">
        <v>0</v>
      </c>
      <c r="F113" s="2">
        <v>0</v>
      </c>
      <c r="G113" s="3">
        <f t="shared" si="0"/>
        <v>1398.6470400000001</v>
      </c>
      <c r="H113" s="3">
        <f t="shared" si="1"/>
        <v>7.999999999992724E-2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19171.21</v>
      </c>
      <c r="D121" s="2">
        <f>'PR-RAS'!E125</f>
        <v>57134.93</v>
      </c>
      <c r="E121" s="2">
        <v>0</v>
      </c>
      <c r="F121" s="2">
        <v>0</v>
      </c>
      <c r="G121" s="3">
        <f t="shared" si="0"/>
        <v>16012.928400000001</v>
      </c>
      <c r="H121" s="3">
        <f t="shared" si="1"/>
        <v>0.27999999999883585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17471.21</v>
      </c>
      <c r="D122" s="2">
        <f>'PR-RAS'!E126</f>
        <v>27104.93</v>
      </c>
      <c r="E122" s="2">
        <v>0</v>
      </c>
      <c r="F122" s="2">
        <v>0</v>
      </c>
      <c r="G122" s="3">
        <f t="shared" si="0"/>
        <v>8673.4094700000005</v>
      </c>
      <c r="H122" s="3">
        <f t="shared" si="1"/>
        <v>0.27999999999883585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2629.5</v>
      </c>
      <c r="D123" s="2">
        <f>'PR-RAS'!E127</f>
        <v>2393.79</v>
      </c>
      <c r="E123" s="2">
        <v>0</v>
      </c>
      <c r="F123" s="2">
        <v>0</v>
      </c>
      <c r="G123" s="3">
        <f t="shared" si="0"/>
        <v>904.88375999999994</v>
      </c>
      <c r="H123" s="3">
        <f t="shared" si="1"/>
        <v>0.71000000000003638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14841.71</v>
      </c>
      <c r="D124" s="2">
        <f>'PR-RAS'!E128</f>
        <v>24711.14</v>
      </c>
      <c r="E124" s="2">
        <v>0</v>
      </c>
      <c r="F124" s="2">
        <v>0</v>
      </c>
      <c r="G124" s="3">
        <f t="shared" si="0"/>
        <v>7904.4707699999999</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1700</v>
      </c>
      <c r="D125" s="2">
        <f>'PR-RAS'!E129</f>
        <v>30030</v>
      </c>
      <c r="E125" s="2">
        <v>0</v>
      </c>
      <c r="F125" s="2">
        <v>0</v>
      </c>
      <c r="G125" s="3">
        <f t="shared" si="0"/>
        <v>7658.24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1700</v>
      </c>
      <c r="D126" s="2">
        <f>'PR-RAS'!E130</f>
        <v>2300</v>
      </c>
      <c r="E126" s="2">
        <v>0</v>
      </c>
      <c r="F126" s="2">
        <v>0</v>
      </c>
      <c r="G126" s="3">
        <f t="shared" si="0"/>
        <v>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27730</v>
      </c>
      <c r="E127" s="2">
        <v>0</v>
      </c>
      <c r="F127" s="2">
        <v>0</v>
      </c>
      <c r="G127" s="3">
        <f t="shared" si="0"/>
        <v>6987.96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217237.23</v>
      </c>
      <c r="D130" s="2">
        <f>'PR-RAS'!E134</f>
        <v>182075.75</v>
      </c>
      <c r="E130" s="2">
        <v>0</v>
      </c>
      <c r="F130" s="2">
        <v>0</v>
      </c>
      <c r="G130" s="3">
        <f t="shared" si="0"/>
        <v>74999.146169999993</v>
      </c>
      <c r="H130" s="3">
        <f t="shared" si="1"/>
        <v>0.48000000001047738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217237.23</v>
      </c>
      <c r="D131" s="2">
        <f>'PR-RAS'!E135</f>
        <v>182075.75</v>
      </c>
      <c r="E131" s="2">
        <v>0</v>
      </c>
      <c r="F131" s="2">
        <v>0</v>
      </c>
      <c r="G131" s="3">
        <f t="shared" si="0"/>
        <v>75580.534899999999</v>
      </c>
      <c r="H131" s="3">
        <f t="shared" si="1"/>
        <v>0.48000000001047738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217237.23</v>
      </c>
      <c r="D132" s="2">
        <f>'PR-RAS'!E136</f>
        <v>179655.25</v>
      </c>
      <c r="E132" s="2">
        <v>0</v>
      </c>
      <c r="F132" s="2">
        <v>0</v>
      </c>
      <c r="G132" s="3">
        <f t="shared" si="0"/>
        <v>75527.752630000003</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2420.5</v>
      </c>
      <c r="E133" s="2">
        <v>0</v>
      </c>
      <c r="F133" s="2">
        <v>0</v>
      </c>
      <c r="G133" s="3">
        <f t="shared" si="0"/>
        <v>639.01200000000006</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3171.5</v>
      </c>
      <c r="D136" s="2">
        <f>'PR-RAS'!E140</f>
        <v>3974</v>
      </c>
      <c r="E136" s="2">
        <v>0</v>
      </c>
      <c r="F136" s="2">
        <v>0</v>
      </c>
      <c r="G136" s="3">
        <f t="shared" si="0"/>
        <v>1501.1325000000002</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3171.5</v>
      </c>
      <c r="D147" s="2">
        <f>'PR-RAS'!E151</f>
        <v>3974</v>
      </c>
      <c r="E147" s="2">
        <v>0</v>
      </c>
      <c r="F147" s="2">
        <v>0</v>
      </c>
      <c r="G147" s="3">
        <f t="shared" si="0"/>
        <v>1623.4469999999999</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2554850.69</v>
      </c>
      <c r="D148" s="2">
        <f>'PR-RAS'!E152</f>
        <v>2909446.6300000004</v>
      </c>
      <c r="E148" s="2">
        <v>0</v>
      </c>
      <c r="F148" s="2">
        <v>0</v>
      </c>
      <c r="G148" s="3">
        <f t="shared" si="0"/>
        <v>1230940.3606500002</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2301297.27</v>
      </c>
      <c r="D149" s="2">
        <f>'PR-RAS'!E153</f>
        <v>2659057.1500000004</v>
      </c>
      <c r="E149" s="2">
        <v>0</v>
      </c>
      <c r="F149" s="2">
        <v>0</v>
      </c>
      <c r="G149" s="3">
        <f t="shared" si="0"/>
        <v>1127672.91236</v>
      </c>
      <c r="H149" s="3">
        <f t="shared" si="1"/>
        <v>0.42000000039115548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1898031.58</v>
      </c>
      <c r="D150" s="2">
        <f>'PR-RAS'!E154</f>
        <v>2206536.88</v>
      </c>
      <c r="E150" s="2">
        <v>0</v>
      </c>
      <c r="F150" s="2">
        <v>0</v>
      </c>
      <c r="G150" s="3">
        <f t="shared" si="0"/>
        <v>940354.69565999997</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1898031.58</v>
      </c>
      <c r="D151" s="2">
        <f>'PR-RAS'!E155</f>
        <v>2206536.88</v>
      </c>
      <c r="E151" s="2">
        <v>0</v>
      </c>
      <c r="F151" s="2">
        <v>0</v>
      </c>
      <c r="G151" s="3">
        <f t="shared" si="0"/>
        <v>946665.80099999998</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90150.12</v>
      </c>
      <c r="D155" s="2">
        <f>'PR-RAS'!E159</f>
        <v>88520.99</v>
      </c>
      <c r="E155" s="2">
        <v>0</v>
      </c>
      <c r="F155" s="2">
        <v>0</v>
      </c>
      <c r="G155" s="3">
        <f t="shared" si="0"/>
        <v>41147.583399999996</v>
      </c>
      <c r="H155" s="3">
        <f t="shared" si="1"/>
        <v>0.1299999999901047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313115.57</v>
      </c>
      <c r="D156" s="2">
        <f>'PR-RAS'!E160</f>
        <v>363999.28</v>
      </c>
      <c r="E156" s="2">
        <v>0</v>
      </c>
      <c r="F156" s="2">
        <v>0</v>
      </c>
      <c r="G156" s="3">
        <f t="shared" si="0"/>
        <v>161372.69015000001</v>
      </c>
      <c r="H156" s="3">
        <f t="shared" si="1"/>
        <v>0.71000000002095476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313115.57</v>
      </c>
      <c r="D158" s="2">
        <f>'PR-RAS'!E162</f>
        <v>363999.28</v>
      </c>
      <c r="E158" s="2">
        <v>0</v>
      </c>
      <c r="F158" s="2">
        <v>0</v>
      </c>
      <c r="G158" s="3">
        <f t="shared" si="0"/>
        <v>163454.91841000001</v>
      </c>
      <c r="H158" s="3">
        <f t="shared" si="1"/>
        <v>0.71000000002095476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253156.86000000002</v>
      </c>
      <c r="D160" s="2">
        <f>'PR-RAS'!E164</f>
        <v>250194.48</v>
      </c>
      <c r="E160" s="2">
        <v>0</v>
      </c>
      <c r="F160" s="2">
        <v>0</v>
      </c>
      <c r="G160" s="3">
        <f t="shared" si="0"/>
        <v>119813.78538000002</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48471.920000000006</v>
      </c>
      <c r="D161" s="2">
        <f>'PR-RAS'!E165</f>
        <v>55702.319999999992</v>
      </c>
      <c r="E161" s="2">
        <v>0</v>
      </c>
      <c r="F161" s="2">
        <v>0</v>
      </c>
      <c r="G161" s="3">
        <f t="shared" si="0"/>
        <v>25580.249599999999</v>
      </c>
      <c r="H161" s="3">
        <f t="shared" si="1"/>
        <v>0.39999999998690328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4298.34</v>
      </c>
      <c r="D162" s="2">
        <f>'PR-RAS'!E166</f>
        <v>5550.03</v>
      </c>
      <c r="E162" s="2">
        <v>0</v>
      </c>
      <c r="F162" s="2">
        <v>0</v>
      </c>
      <c r="G162" s="3">
        <f t="shared" si="0"/>
        <v>2479.1424000000002</v>
      </c>
      <c r="H162" s="3">
        <f t="shared" si="1"/>
        <v>0.36999999999989086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43391.29</v>
      </c>
      <c r="D163" s="2">
        <f>'PR-RAS'!E167</f>
        <v>49203.09</v>
      </c>
      <c r="E163" s="2">
        <v>0</v>
      </c>
      <c r="F163" s="2">
        <v>0</v>
      </c>
      <c r="G163" s="3">
        <f t="shared" si="0"/>
        <v>22971.190140000002</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782.29</v>
      </c>
      <c r="D164" s="2">
        <f>'PR-RAS'!E168</f>
        <v>949.2</v>
      </c>
      <c r="E164" s="2">
        <v>0</v>
      </c>
      <c r="F164" s="2">
        <v>0</v>
      </c>
      <c r="G164" s="3">
        <f t="shared" si="0"/>
        <v>436.95247000000001</v>
      </c>
      <c r="H164" s="3">
        <f t="shared" si="1"/>
        <v>0.49000000000000909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89448.459999999992</v>
      </c>
      <c r="D166" s="2">
        <f>'PR-RAS'!E170</f>
        <v>101668.03000000001</v>
      </c>
      <c r="E166" s="2">
        <v>0</v>
      </c>
      <c r="F166" s="2">
        <v>0</v>
      </c>
      <c r="G166" s="3">
        <f t="shared" si="0"/>
        <v>48309.445800000009</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10452.549999999999</v>
      </c>
      <c r="D167" s="2">
        <f>'PR-RAS'!E171</f>
        <v>7227.93</v>
      </c>
      <c r="E167" s="2">
        <v>0</v>
      </c>
      <c r="F167" s="2">
        <v>0</v>
      </c>
      <c r="G167" s="3">
        <f t="shared" si="0"/>
        <v>4134.7960600000006</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7019.76</v>
      </c>
      <c r="D168" s="2">
        <f>'PR-RAS'!E172</f>
        <v>14953.33</v>
      </c>
      <c r="E168" s="2">
        <v>0</v>
      </c>
      <c r="F168" s="2">
        <v>0</v>
      </c>
      <c r="G168" s="3">
        <f t="shared" si="0"/>
        <v>6166.7121399999996</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64259.5</v>
      </c>
      <c r="D169" s="2">
        <f>'PR-RAS'!E173</f>
        <v>69251.520000000004</v>
      </c>
      <c r="E169" s="2">
        <v>0</v>
      </c>
      <c r="F169" s="2">
        <v>0</v>
      </c>
      <c r="G169" s="3">
        <f t="shared" si="0"/>
        <v>34064.106720000003</v>
      </c>
      <c r="H169" s="3">
        <f t="shared" si="1"/>
        <v>0.97999999999592546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7279.12</v>
      </c>
      <c r="D170" s="2">
        <f>'PR-RAS'!E174</f>
        <v>8542.1</v>
      </c>
      <c r="E170" s="2">
        <v>0</v>
      </c>
      <c r="F170" s="2">
        <v>0</v>
      </c>
      <c r="G170" s="3">
        <f t="shared" si="0"/>
        <v>4117.4010800000005</v>
      </c>
      <c r="H170" s="3">
        <f t="shared" si="1"/>
        <v>0.22000000000025466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347.58</v>
      </c>
      <c r="D171" s="2">
        <f>'PR-RAS'!E175</f>
        <v>1334.58</v>
      </c>
      <c r="E171" s="2">
        <v>0</v>
      </c>
      <c r="F171" s="2">
        <v>0</v>
      </c>
      <c r="G171" s="3">
        <f t="shared" si="0"/>
        <v>512.84580000000005</v>
      </c>
      <c r="H171" s="3">
        <f t="shared" si="1"/>
        <v>0.84000000000008868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89.95</v>
      </c>
      <c r="D173" s="2">
        <f>'PR-RAS'!E177</f>
        <v>358.57</v>
      </c>
      <c r="E173" s="2">
        <v>0</v>
      </c>
      <c r="F173" s="2">
        <v>0</v>
      </c>
      <c r="G173" s="3">
        <f t="shared" si="0"/>
        <v>138.81948</v>
      </c>
      <c r="H173" s="3">
        <f t="shared" si="1"/>
        <v>0.48000000000000398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106447.92000000001</v>
      </c>
      <c r="D174" s="2">
        <f>'PR-RAS'!E178</f>
        <v>73090.590000000011</v>
      </c>
      <c r="E174" s="2">
        <v>0</v>
      </c>
      <c r="F174" s="2">
        <v>0</v>
      </c>
      <c r="G174" s="3">
        <f t="shared" si="0"/>
        <v>43704.834300000002</v>
      </c>
      <c r="H174" s="3">
        <f t="shared" si="1"/>
        <v>0.48999999997613486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23379.37</v>
      </c>
      <c r="D175" s="2">
        <f>'PR-RAS'!E179</f>
        <v>27553.86</v>
      </c>
      <c r="E175" s="2">
        <v>0</v>
      </c>
      <c r="F175" s="2">
        <v>0</v>
      </c>
      <c r="G175" s="3">
        <f t="shared" si="0"/>
        <v>13656.753659999998</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56952.18</v>
      </c>
      <c r="D176" s="2">
        <f>'PR-RAS'!E180</f>
        <v>8405.61</v>
      </c>
      <c r="E176" s="2">
        <v>0</v>
      </c>
      <c r="F176" s="2">
        <v>0</v>
      </c>
      <c r="G176" s="3">
        <f t="shared" si="0"/>
        <v>12908.594999999998</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17925.830000000002</v>
      </c>
      <c r="D178" s="2">
        <f>'PR-RAS'!E182</f>
        <v>18394.830000000002</v>
      </c>
      <c r="E178" s="2">
        <v>0</v>
      </c>
      <c r="F178" s="2">
        <v>0</v>
      </c>
      <c r="G178" s="3">
        <f t="shared" si="0"/>
        <v>9684.6417300000012</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667.91</v>
      </c>
      <c r="D179" s="2">
        <f>'PR-RAS'!E183</f>
        <v>882.36</v>
      </c>
      <c r="E179" s="2">
        <v>0</v>
      </c>
      <c r="F179" s="2">
        <v>0</v>
      </c>
      <c r="G179" s="3">
        <f t="shared" si="0"/>
        <v>433.00814000000003</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145.63</v>
      </c>
      <c r="D180" s="2">
        <f>'PR-RAS'!E184</f>
        <v>10110.790000000001</v>
      </c>
      <c r="E180" s="2">
        <v>0</v>
      </c>
      <c r="F180" s="2">
        <v>0</v>
      </c>
      <c r="G180" s="3">
        <f t="shared" si="0"/>
        <v>3645.7305900000001</v>
      </c>
      <c r="H180" s="3">
        <f t="shared" si="1"/>
        <v>0.57999999999913143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3913.1</v>
      </c>
      <c r="D181" s="2">
        <f>'PR-RAS'!E185</f>
        <v>3552.34</v>
      </c>
      <c r="E181" s="2">
        <v>0</v>
      </c>
      <c r="F181" s="2">
        <v>0</v>
      </c>
      <c r="G181" s="3">
        <f t="shared" si="0"/>
        <v>1983.2003999999999</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3003.22</v>
      </c>
      <c r="D182" s="2">
        <f>'PR-RAS'!E186</f>
        <v>3553.75</v>
      </c>
      <c r="E182" s="2">
        <v>0</v>
      </c>
      <c r="F182" s="2">
        <v>0</v>
      </c>
      <c r="G182" s="3">
        <f t="shared" si="0"/>
        <v>1830.0403199999998</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460.68</v>
      </c>
      <c r="D183" s="2">
        <f>'PR-RAS'!E187</f>
        <v>637.04999999999995</v>
      </c>
      <c r="E183" s="2">
        <v>0</v>
      </c>
      <c r="F183" s="2">
        <v>0</v>
      </c>
      <c r="G183" s="3">
        <f t="shared" si="0"/>
        <v>315.72996000000001</v>
      </c>
      <c r="H183" s="3">
        <f t="shared" si="1"/>
        <v>0.3699999999999477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8788.56</v>
      </c>
      <c r="D190" s="2">
        <f>'PR-RAS'!E194</f>
        <v>19733.54</v>
      </c>
      <c r="E190" s="2">
        <v>0</v>
      </c>
      <c r="F190" s="2">
        <v>0</v>
      </c>
      <c r="G190" s="3">
        <f t="shared" si="0"/>
        <v>9120.3159599999999</v>
      </c>
      <c r="H190" s="3">
        <f t="shared" si="1"/>
        <v>0.8999999999996362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2346.87</v>
      </c>
      <c r="D192" s="2">
        <f>'PR-RAS'!E196</f>
        <v>2327.6999999999998</v>
      </c>
      <c r="E192" s="2">
        <v>0</v>
      </c>
      <c r="F192" s="2">
        <v>0</v>
      </c>
      <c r="G192" s="3">
        <f t="shared" si="0"/>
        <v>1337.4335699999999</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1427.84</v>
      </c>
      <c r="D193" s="2">
        <f>'PR-RAS'!E197</f>
        <v>616.72</v>
      </c>
      <c r="E193" s="2">
        <v>0</v>
      </c>
      <c r="F193" s="2">
        <v>0</v>
      </c>
      <c r="G193" s="3">
        <f t="shared" si="0"/>
        <v>510.96575999999999</v>
      </c>
      <c r="H193" s="3">
        <f t="shared" si="1"/>
        <v>0.44000000000005457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112</v>
      </c>
      <c r="E194" s="2">
        <v>0</v>
      </c>
      <c r="F194" s="2">
        <v>0</v>
      </c>
      <c r="G194" s="3">
        <f t="shared" si="0"/>
        <v>54.812000000000005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2648.38</v>
      </c>
      <c r="D195" s="2">
        <f>'PR-RAS'!E199</f>
        <v>13449.36</v>
      </c>
      <c r="E195" s="2">
        <v>0</v>
      </c>
      <c r="F195" s="2">
        <v>0</v>
      </c>
      <c r="G195" s="3">
        <f t="shared" si="0"/>
        <v>5732.1374000000005</v>
      </c>
      <c r="H195" s="3">
        <f t="shared" si="1"/>
        <v>0.74000000000069122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2305.4699999999998</v>
      </c>
      <c r="D197" s="2">
        <f>'PR-RAS'!E201</f>
        <v>3227.76</v>
      </c>
      <c r="E197" s="2">
        <v>0</v>
      </c>
      <c r="F197" s="2">
        <v>0</v>
      </c>
      <c r="G197" s="3">
        <f t="shared" si="0"/>
        <v>1717.1540400000001</v>
      </c>
      <c r="H197" s="3">
        <f t="shared" si="1"/>
        <v>0.70999999999958163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116.56</v>
      </c>
      <c r="D198" s="2">
        <f>'PR-RAS'!E202</f>
        <v>0</v>
      </c>
      <c r="E198" s="2">
        <v>0</v>
      </c>
      <c r="F198" s="2">
        <v>0</v>
      </c>
      <c r="G198" s="3">
        <f t="shared" si="0"/>
        <v>22.962320000000002</v>
      </c>
      <c r="H198" s="3">
        <f t="shared" si="1"/>
        <v>0.43999999999999773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116.56</v>
      </c>
      <c r="D212" s="2">
        <f>'PR-RAS'!E216</f>
        <v>0</v>
      </c>
      <c r="E212" s="2">
        <v>0</v>
      </c>
      <c r="F212" s="2">
        <v>0</v>
      </c>
      <c r="G212" s="3">
        <f t="shared" si="0"/>
        <v>24.594159999999999</v>
      </c>
      <c r="H212" s="3">
        <f t="shared" si="1"/>
        <v>0.43999999999999773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115.69</v>
      </c>
      <c r="D213" s="2">
        <f>'PR-RAS'!E217</f>
        <v>0</v>
      </c>
      <c r="E213" s="2">
        <v>0</v>
      </c>
      <c r="F213" s="2">
        <v>0</v>
      </c>
      <c r="G213" s="3">
        <f t="shared" si="0"/>
        <v>24.52628</v>
      </c>
      <c r="H213" s="3">
        <f t="shared" si="1"/>
        <v>0.31000000000000227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0.87</v>
      </c>
      <c r="D215" s="2">
        <f>'PR-RAS'!E219</f>
        <v>0</v>
      </c>
      <c r="E215" s="2">
        <v>0</v>
      </c>
      <c r="F215" s="2">
        <v>0</v>
      </c>
      <c r="G215" s="3">
        <f t="shared" si="0"/>
        <v>0.18617999999999998</v>
      </c>
      <c r="H215" s="3">
        <f t="shared" si="1"/>
        <v>0.13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280</v>
      </c>
      <c r="D269" s="2">
        <f>'PR-RAS'!E273</f>
        <v>195</v>
      </c>
      <c r="E269" s="2">
        <v>0</v>
      </c>
      <c r="F269" s="2">
        <v>0</v>
      </c>
      <c r="G269" s="3">
        <f t="shared" si="0"/>
        <v>179.56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280</v>
      </c>
      <c r="D270" s="2">
        <f>'PR-RAS'!E274</f>
        <v>195</v>
      </c>
      <c r="E270" s="2">
        <v>0</v>
      </c>
      <c r="F270" s="2">
        <v>0</v>
      </c>
      <c r="G270" s="3">
        <f t="shared" si="0"/>
        <v>180.23000000000002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280</v>
      </c>
      <c r="D271" s="2">
        <f>'PR-RAS'!E275</f>
        <v>195</v>
      </c>
      <c r="E271" s="2">
        <v>0</v>
      </c>
      <c r="F271" s="2">
        <v>0</v>
      </c>
      <c r="G271" s="3">
        <f t="shared" si="0"/>
        <v>180.9</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2554850.69</v>
      </c>
      <c r="D295" s="2">
        <f>'PR-RAS'!E299</f>
        <v>2909446.6300000004</v>
      </c>
      <c r="E295" s="2">
        <v>0</v>
      </c>
      <c r="F295" s="2">
        <v>0</v>
      </c>
      <c r="G295" s="3">
        <f t="shared" si="12"/>
        <v>2461880.7213000003</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12731.689999999478</v>
      </c>
      <c r="D296" s="2">
        <f>'PR-RAS'!E300</f>
        <v>0</v>
      </c>
      <c r="E296" s="2">
        <v>0</v>
      </c>
      <c r="F296" s="2">
        <v>0</v>
      </c>
      <c r="G296" s="3">
        <f t="shared" si="12"/>
        <v>3755.848549999846</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173929.25</v>
      </c>
      <c r="E297" s="2">
        <v>0</v>
      </c>
      <c r="F297" s="2">
        <v>0</v>
      </c>
      <c r="G297" s="3">
        <f t="shared" si="12"/>
        <v>102966.11599999999</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15395.24</v>
      </c>
      <c r="D298" s="2">
        <f>'PR-RAS'!E302</f>
        <v>26834.9</v>
      </c>
      <c r="E298" s="2">
        <v>0</v>
      </c>
      <c r="F298" s="2">
        <v>0</v>
      </c>
      <c r="G298" s="3">
        <f t="shared" si="12"/>
        <v>20512.316880000002</v>
      </c>
      <c r="H298" s="3">
        <f t="shared" si="13"/>
        <v>0.33999999999832653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208845.58</v>
      </c>
      <c r="E300" s="2">
        <v>0</v>
      </c>
      <c r="F300" s="2">
        <v>0</v>
      </c>
      <c r="G300" s="3">
        <f t="shared" si="12"/>
        <v>124889.65683999998</v>
      </c>
      <c r="H300" s="3">
        <f t="shared" si="13"/>
        <v>0.42000000001280569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306.5</v>
      </c>
      <c r="E301" s="2">
        <v>0</v>
      </c>
      <c r="F301" s="2">
        <v>0</v>
      </c>
      <c r="G301" s="3">
        <f t="shared" si="12"/>
        <v>183.9</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31201</v>
      </c>
      <c r="D303" s="2">
        <f>'PR-RAS'!E308</f>
        <v>2150</v>
      </c>
      <c r="E303" s="2">
        <v>0</v>
      </c>
      <c r="F303" s="2">
        <v>0</v>
      </c>
      <c r="G303" s="3">
        <f t="shared" si="12"/>
        <v>10721.302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31201</v>
      </c>
      <c r="D316" s="2">
        <f>'PR-RAS'!E321</f>
        <v>2150</v>
      </c>
      <c r="E316" s="2">
        <v>0</v>
      </c>
      <c r="F316" s="2">
        <v>0</v>
      </c>
      <c r="G316" s="3">
        <f t="shared" si="12"/>
        <v>11182.815000000001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31201</v>
      </c>
      <c r="D317" s="2">
        <f>'PR-RAS'!E322</f>
        <v>0</v>
      </c>
      <c r="E317" s="2">
        <v>0</v>
      </c>
      <c r="F317" s="2">
        <v>0</v>
      </c>
      <c r="G317" s="3">
        <f t="shared" si="12"/>
        <v>9859.5159999999996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31201</v>
      </c>
      <c r="D319" s="2">
        <f>'PR-RAS'!E324</f>
        <v>0</v>
      </c>
      <c r="E319" s="2">
        <v>0</v>
      </c>
      <c r="F319" s="2">
        <v>0</v>
      </c>
      <c r="G319" s="3">
        <f t="shared" si="12"/>
        <v>9921.9179999999997</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2150</v>
      </c>
      <c r="E322" s="2">
        <v>0</v>
      </c>
      <c r="F322" s="2">
        <v>0</v>
      </c>
      <c r="G322" s="3">
        <f t="shared" si="12"/>
        <v>1380.3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2150</v>
      </c>
      <c r="E329" s="2">
        <v>0</v>
      </c>
      <c r="F329" s="2">
        <v>0</v>
      </c>
      <c r="G329" s="3">
        <f t="shared" si="12"/>
        <v>1410.4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5554.41</v>
      </c>
      <c r="D355" s="2">
        <f>'PR-RAS'!E360</f>
        <v>40225.33</v>
      </c>
      <c r="E355" s="2">
        <v>0</v>
      </c>
      <c r="F355" s="2">
        <v>0</v>
      </c>
      <c r="G355" s="3">
        <f t="shared" si="12"/>
        <v>30445.79478</v>
      </c>
      <c r="H355" s="3">
        <f t="shared" si="13"/>
        <v>0.74000000000160071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5554.41</v>
      </c>
      <c r="D368" s="2">
        <f>'PR-RAS'!E373</f>
        <v>40225.33</v>
      </c>
      <c r="E368" s="2">
        <v>0</v>
      </c>
      <c r="F368" s="2">
        <v>0</v>
      </c>
      <c r="G368" s="3">
        <f t="shared" si="12"/>
        <v>31563.860690000001</v>
      </c>
      <c r="H368" s="3">
        <f t="shared" si="13"/>
        <v>0.74000000000160071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4262.74</v>
      </c>
      <c r="D374" s="2">
        <f>'PR-RAS'!E379</f>
        <v>39042.19</v>
      </c>
      <c r="E374" s="2">
        <v>0</v>
      </c>
      <c r="F374" s="2">
        <v>0</v>
      </c>
      <c r="G374" s="3">
        <f t="shared" si="12"/>
        <v>30715.475760000005</v>
      </c>
      <c r="H374" s="3">
        <f t="shared" si="13"/>
        <v>0.45000000000254659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480.31</v>
      </c>
      <c r="D375" s="2">
        <f>'PR-RAS'!E380</f>
        <v>0</v>
      </c>
      <c r="E375" s="2">
        <v>0</v>
      </c>
      <c r="F375" s="2">
        <v>0</v>
      </c>
      <c r="G375" s="3">
        <f t="shared" si="12"/>
        <v>179.63594000000001</v>
      </c>
      <c r="H375" s="3">
        <f t="shared" si="13"/>
        <v>0.31000000000000227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2440</v>
      </c>
      <c r="D377" s="2">
        <f>'PR-RAS'!E382</f>
        <v>5622.75</v>
      </c>
      <c r="E377" s="2">
        <v>0</v>
      </c>
      <c r="F377" s="2">
        <v>0</v>
      </c>
      <c r="G377" s="3">
        <f t="shared" si="12"/>
        <v>5145.7479999999996</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1342.43</v>
      </c>
      <c r="D381" s="2">
        <f>'PR-RAS'!E386</f>
        <v>33419.440000000002</v>
      </c>
      <c r="E381" s="2">
        <v>0</v>
      </c>
      <c r="F381" s="2">
        <v>0</v>
      </c>
      <c r="G381" s="3">
        <f t="shared" si="12"/>
        <v>25908.897799999999</v>
      </c>
      <c r="H381" s="3">
        <f t="shared" si="13"/>
        <v>0.87000000000239197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1291.67</v>
      </c>
      <c r="D388" s="2">
        <f>'PR-RAS'!E393</f>
        <v>1183.1400000000001</v>
      </c>
      <c r="E388" s="2">
        <v>0</v>
      </c>
      <c r="F388" s="2">
        <v>0</v>
      </c>
      <c r="G388" s="3">
        <f t="shared" si="12"/>
        <v>1415.6266500000002</v>
      </c>
      <c r="H388" s="3">
        <f t="shared" si="13"/>
        <v>0.47000000000002728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1291.67</v>
      </c>
      <c r="D389" s="2">
        <f>'PR-RAS'!E394</f>
        <v>1183.1400000000001</v>
      </c>
      <c r="E389" s="2">
        <v>0</v>
      </c>
      <c r="F389" s="2">
        <v>0</v>
      </c>
      <c r="G389" s="3">
        <f t="shared" si="12"/>
        <v>1419.2846000000002</v>
      </c>
      <c r="H389" s="3">
        <f t="shared" si="13"/>
        <v>0.47000000000002728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25646.59</v>
      </c>
      <c r="D412" s="2">
        <f>'PR-RAS'!E417</f>
        <v>0</v>
      </c>
      <c r="E412" s="2">
        <v>0</v>
      </c>
      <c r="F412" s="2">
        <v>0</v>
      </c>
      <c r="G412" s="3">
        <f t="shared" si="12"/>
        <v>10540.74849</v>
      </c>
      <c r="H412" s="3">
        <f t="shared" si="13"/>
        <v>0.40999999999985448</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38075.33</v>
      </c>
      <c r="E413" s="2">
        <v>0</v>
      </c>
      <c r="F413" s="2">
        <v>0</v>
      </c>
      <c r="G413" s="3">
        <f t="shared" si="12"/>
        <v>31374.071919999998</v>
      </c>
      <c r="H413" s="3">
        <f t="shared" si="13"/>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41283.919999999998</v>
      </c>
      <c r="D415" s="2">
        <f>'PR-RAS'!E420</f>
        <v>14345.3</v>
      </c>
      <c r="E415" s="2">
        <v>0</v>
      </c>
      <c r="F415" s="2">
        <v>0</v>
      </c>
      <c r="G415" s="3">
        <f t="shared" si="12"/>
        <v>28969.451279999994</v>
      </c>
      <c r="H415" s="3">
        <f t="shared" si="13"/>
        <v>0.38000000000101863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2598783.3799999994</v>
      </c>
      <c r="D417" s="2">
        <f>'PR-RAS'!E422</f>
        <v>2737667.3800000004</v>
      </c>
      <c r="E417" s="2">
        <v>0</v>
      </c>
      <c r="F417" s="2">
        <v>0</v>
      </c>
      <c r="G417" s="3">
        <f t="shared" si="12"/>
        <v>3358833.1462400001</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2560405.1</v>
      </c>
      <c r="D418" s="2">
        <f>'PR-RAS'!E423</f>
        <v>2949671.9600000004</v>
      </c>
      <c r="E418" s="2">
        <v>0</v>
      </c>
      <c r="F418" s="2">
        <v>0</v>
      </c>
      <c r="G418" s="3">
        <f t="shared" si="12"/>
        <v>3527715.3413400003</v>
      </c>
      <c r="H418" s="3">
        <f t="shared" si="13"/>
        <v>0.13999999966472387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38378.279999999329</v>
      </c>
      <c r="D419" s="2">
        <f>'PR-RAS'!E424</f>
        <v>0</v>
      </c>
      <c r="E419" s="2">
        <v>0</v>
      </c>
      <c r="F419" s="2">
        <v>0</v>
      </c>
      <c r="G419" s="3">
        <f t="shared" si="12"/>
        <v>16042.12103999972</v>
      </c>
      <c r="H419" s="3">
        <f t="shared" si="13"/>
        <v>0.27999999932944775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212004.58000000007</v>
      </c>
      <c r="E420" s="2">
        <v>0</v>
      </c>
      <c r="F420" s="2">
        <v>0</v>
      </c>
      <c r="G420" s="3">
        <f t="shared" si="12"/>
        <v>177659.83804000006</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12489.600000000002</v>
      </c>
      <c r="E421" s="2">
        <v>0</v>
      </c>
      <c r="F421" s="2">
        <v>0</v>
      </c>
      <c r="G421" s="3">
        <f t="shared" si="12"/>
        <v>10491.264000000001</v>
      </c>
      <c r="H421" s="3">
        <f t="shared" si="13"/>
        <v>0.39999999999781721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25888.68</v>
      </c>
      <c r="D422" s="2">
        <f>'PR-RAS'!E427</f>
        <v>0</v>
      </c>
      <c r="E422" s="2">
        <v>0</v>
      </c>
      <c r="F422" s="2">
        <v>0</v>
      </c>
      <c r="G422" s="3">
        <f t="shared" si="12"/>
        <v>10899.13428</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208845.58</v>
      </c>
      <c r="E423" s="2">
        <v>0</v>
      </c>
      <c r="F423" s="2">
        <v>0</v>
      </c>
      <c r="G423" s="3">
        <f t="shared" si="12"/>
        <v>176265.66952</v>
      </c>
      <c r="H423" s="3">
        <f t="shared" si="13"/>
        <v>0.42000000001280569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2598783.3799999994</v>
      </c>
      <c r="D637" s="2">
        <f>'PR-RAS'!E643</f>
        <v>2737667.3800000004</v>
      </c>
      <c r="E637" s="2">
        <v>0</v>
      </c>
      <c r="F637" s="2">
        <v>0</v>
      </c>
      <c r="G637" s="3">
        <f t="shared" si="14"/>
        <v>5135139.1370400004</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2560405.1</v>
      </c>
      <c r="D638" s="2">
        <f>'PR-RAS'!E644</f>
        <v>2949671.9600000004</v>
      </c>
      <c r="E638" s="2">
        <v>0</v>
      </c>
      <c r="F638" s="2">
        <v>0</v>
      </c>
      <c r="G638" s="3">
        <f t="shared" si="14"/>
        <v>5388860.125740001</v>
      </c>
      <c r="H638" s="3">
        <f t="shared" si="15"/>
        <v>0.13999999966472387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38378.279999999329</v>
      </c>
      <c r="D639" s="2">
        <f>'PR-RAS'!E645</f>
        <v>0</v>
      </c>
      <c r="E639" s="2">
        <v>0</v>
      </c>
      <c r="F639" s="2">
        <v>0</v>
      </c>
      <c r="G639" s="3">
        <f t="shared" si="14"/>
        <v>24485.342639999573</v>
      </c>
      <c r="H639" s="3">
        <f t="shared" si="15"/>
        <v>0.27999999932944775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212004.58000000007</v>
      </c>
      <c r="E640" s="2">
        <v>0</v>
      </c>
      <c r="F640" s="2">
        <v>0</v>
      </c>
      <c r="G640" s="3">
        <f t="shared" si="14"/>
        <v>270941.85324000008</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12489.600000000002</v>
      </c>
      <c r="E641" s="2">
        <v>0</v>
      </c>
      <c r="F641" s="2">
        <v>0</v>
      </c>
      <c r="G641" s="3">
        <f t="shared" si="14"/>
        <v>15986.688000000004</v>
      </c>
      <c r="H641" s="3">
        <f t="shared" si="15"/>
        <v>0.39999999999781721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25888.68</v>
      </c>
      <c r="D642" s="2">
        <f>'PR-RAS'!E648</f>
        <v>0</v>
      </c>
      <c r="E642" s="2">
        <v>0</v>
      </c>
      <c r="F642" s="2">
        <v>0</v>
      </c>
      <c r="G642" s="3">
        <f t="shared" si="14"/>
        <v>16594.64388</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12489.599999999329</v>
      </c>
      <c r="D643" s="2">
        <f>'PR-RAS'!E649</f>
        <v>0</v>
      </c>
      <c r="E643" s="2">
        <v>0</v>
      </c>
      <c r="F643" s="2">
        <v>0</v>
      </c>
      <c r="G643" s="3">
        <f t="shared" si="14"/>
        <v>8018.3231999995696</v>
      </c>
      <c r="H643" s="3">
        <f t="shared" si="15"/>
        <v>0.40000000067084329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199514.98000000007</v>
      </c>
      <c r="E644" s="2">
        <v>0</v>
      </c>
      <c r="F644" s="2">
        <v>0</v>
      </c>
      <c r="G644" s="3">
        <f t="shared" si="14"/>
        <v>256576.26428000009</v>
      </c>
      <c r="H644" s="3">
        <f t="shared" si="15"/>
        <v>1.999999993131496E-2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191558.57</v>
      </c>
      <c r="D645" s="2">
        <f>'PR-RAS'!E651</f>
        <v>0</v>
      </c>
      <c r="E645" s="2">
        <v>0</v>
      </c>
      <c r="F645" s="2">
        <v>0</v>
      </c>
      <c r="G645" s="3">
        <f t="shared" si="14"/>
        <v>123363.71908000001</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5594.12</v>
      </c>
      <c r="D646" s="2">
        <f>'PR-RAS'!E653</f>
        <v>0</v>
      </c>
      <c r="E646" s="2">
        <v>0</v>
      </c>
      <c r="F646" s="2">
        <v>0</v>
      </c>
      <c r="G646" s="3">
        <f t="shared" si="14"/>
        <v>3608.2074000000002</v>
      </c>
      <c r="H646" s="3">
        <f t="shared" si="15"/>
        <v>0.11999999999989086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161044.17000000001</v>
      </c>
      <c r="D647" s="2">
        <f>'PR-RAS'!E654</f>
        <v>164883.47</v>
      </c>
      <c r="E647" s="2">
        <v>0</v>
      </c>
      <c r="F647" s="2">
        <v>0</v>
      </c>
      <c r="G647" s="3">
        <f t="shared" si="14"/>
        <v>317063.97706</v>
      </c>
      <c r="H647" s="3">
        <f t="shared" si="15"/>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166638.29</v>
      </c>
      <c r="D648" s="2">
        <f>'PR-RAS'!E655</f>
        <v>164883.47</v>
      </c>
      <c r="E648" s="2">
        <v>0</v>
      </c>
      <c r="F648" s="2">
        <v>0</v>
      </c>
      <c r="G648" s="3">
        <f t="shared" si="14"/>
        <v>321174.18381000002</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89</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83</v>
      </c>
      <c r="E653" s="2">
        <v>0</v>
      </c>
      <c r="F653" s="2">
        <v>0</v>
      </c>
      <c r="G653" s="3">
        <f t="shared" si="14"/>
        <v>161.04400000000001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2312826.85</v>
      </c>
      <c r="D676" s="2">
        <f>'PR-RAS'!E683</f>
        <v>2481139.25</v>
      </c>
      <c r="E676" s="2">
        <v>0</v>
      </c>
      <c r="F676" s="2">
        <v>0</v>
      </c>
      <c r="G676" s="3">
        <f t="shared" si="14"/>
        <v>4910696.1112500001</v>
      </c>
      <c r="H676" s="3">
        <f t="shared" si="15"/>
        <v>0.39999999990686774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780.93</v>
      </c>
      <c r="D677" s="2">
        <f>'PR-RAS'!E684</f>
        <v>0</v>
      </c>
      <c r="E677" s="2">
        <v>0</v>
      </c>
      <c r="F677" s="2">
        <v>0</v>
      </c>
      <c r="G677" s="3">
        <f t="shared" si="14"/>
        <v>527.90868</v>
      </c>
      <c r="H677" s="3">
        <f t="shared" si="15"/>
        <v>7.0000000000050022E-2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1292.03</v>
      </c>
      <c r="D678" s="2">
        <f>'PR-RAS'!E685</f>
        <v>1193.43</v>
      </c>
      <c r="E678" s="2">
        <v>0</v>
      </c>
      <c r="F678" s="2">
        <v>0</v>
      </c>
      <c r="G678" s="3">
        <f t="shared" si="14"/>
        <v>2490.6085300000004</v>
      </c>
      <c r="H678" s="3">
        <f t="shared" si="15"/>
        <v>0.46000000000003638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10000</v>
      </c>
      <c r="E679" s="2">
        <v>0</v>
      </c>
      <c r="F679" s="2">
        <v>0</v>
      </c>
      <c r="G679" s="3">
        <f t="shared" si="14"/>
        <v>13560.000000000002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12487.92</v>
      </c>
      <c r="D719" s="2">
        <f>'PR-RAS'!E726</f>
        <v>0</v>
      </c>
      <c r="E719" s="2">
        <v>0</v>
      </c>
      <c r="F719" s="2">
        <v>0</v>
      </c>
      <c r="G719" s="3">
        <f t="shared" si="14"/>
        <v>8966.3265599999995</v>
      </c>
      <c r="H719" s="3">
        <f t="shared" si="15"/>
        <v>7.999999999992724E-2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12587.15</v>
      </c>
      <c r="D725" s="2">
        <f>'PR-RAS'!E732</f>
        <v>6461.82</v>
      </c>
      <c r="E725" s="2">
        <v>0</v>
      </c>
      <c r="F725" s="2">
        <v>0</v>
      </c>
      <c r="G725" s="3">
        <f t="shared" si="14"/>
        <v>18469.811959999999</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2648.64</v>
      </c>
      <c r="E726" s="2">
        <v>0</v>
      </c>
      <c r="F726" s="2">
        <v>0</v>
      </c>
      <c r="G726" s="3">
        <f t="shared" si="14"/>
        <v>5760.7919999999995</v>
      </c>
      <c r="H726" s="3">
        <f t="shared" si="15"/>
        <v>0.72000000000025466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43391.29</v>
      </c>
      <c r="D727" s="2">
        <f>'PR-RAS'!E734</f>
        <v>49203.09</v>
      </c>
      <c r="E727" s="2">
        <v>0</v>
      </c>
      <c r="F727" s="2">
        <v>0</v>
      </c>
      <c r="G727" s="3">
        <f t="shared" si="14"/>
        <v>102944.96322000001</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145.63</v>
      </c>
      <c r="D729" s="2">
        <f>'PR-RAS'!E736</f>
        <v>9920</v>
      </c>
      <c r="E729" s="2">
        <v>0</v>
      </c>
      <c r="F729" s="2">
        <v>0</v>
      </c>
      <c r="G729" s="3">
        <f t="shared" si="14"/>
        <v>14549.538640000001</v>
      </c>
      <c r="H729" s="3">
        <f t="shared" si="15"/>
        <v>0.37000000000000455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530.9</v>
      </c>
      <c r="D731" s="2">
        <f>'PR-RAS'!E738</f>
        <v>583.99</v>
      </c>
      <c r="E731" s="2">
        <v>0</v>
      </c>
      <c r="F731" s="2">
        <v>0</v>
      </c>
      <c r="G731" s="3">
        <f t="shared" si="14"/>
        <v>1240.1824000000001</v>
      </c>
      <c r="H731" s="3">
        <f t="shared" si="15"/>
        <v>0.11000000000001364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12941.87</v>
      </c>
      <c r="E737" s="2">
        <v>0</v>
      </c>
      <c r="F737" s="2">
        <v>0</v>
      </c>
      <c r="G737" s="3">
        <f t="shared" si="28"/>
        <v>20513.600640000001</v>
      </c>
      <c r="H737" s="3">
        <f t="shared" si="29"/>
        <v>0.12999999999919964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983137.9</v>
      </c>
      <c r="D1011" s="7">
        <f>BILANCA!E6</f>
        <v>991954.27000000014</v>
      </c>
      <c r="E1011" s="7">
        <v>0</v>
      </c>
      <c r="F1011" s="7">
        <v>0</v>
      </c>
      <c r="G1011" s="8">
        <f t="shared" ref="G1011:G1306" si="38">B1011/1000*C1011+B1011/500*D1011</f>
        <v>2967.0464400000005</v>
      </c>
      <c r="H1011" s="8">
        <f t="shared" si="35"/>
        <v>0.37000000011175871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758569.49</v>
      </c>
      <c r="D1012" s="2">
        <f>BILANCA!E7</f>
        <v>753229.43000000017</v>
      </c>
      <c r="E1012" s="2">
        <v>0</v>
      </c>
      <c r="F1012" s="2">
        <v>0</v>
      </c>
      <c r="G1012" s="3">
        <f t="shared" si="38"/>
        <v>4530.056700000001</v>
      </c>
      <c r="H1012" s="3">
        <f t="shared" si="35"/>
        <v>0.92000000015832484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429808.52</v>
      </c>
      <c r="D1013" s="2">
        <f>BILANCA!E8</f>
        <v>429808.52</v>
      </c>
      <c r="E1013" s="2">
        <v>0</v>
      </c>
      <c r="F1013" s="2">
        <v>0</v>
      </c>
      <c r="G1013" s="3">
        <f t="shared" si="38"/>
        <v>3868.2766800000004</v>
      </c>
      <c r="H1013" s="3">
        <f t="shared" si="35"/>
        <v>0.9599999999627471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429808.52</v>
      </c>
      <c r="D1014" s="2">
        <f>BILANCA!E9</f>
        <v>429808.52</v>
      </c>
      <c r="E1014" s="2">
        <v>0</v>
      </c>
      <c r="F1014" s="2">
        <v>0</v>
      </c>
      <c r="G1014" s="3">
        <f t="shared" si="38"/>
        <v>5157.7022400000005</v>
      </c>
      <c r="H1014" s="3">
        <f t="shared" si="35"/>
        <v>0.9599999999627471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325929.95</v>
      </c>
      <c r="D1017" s="2">
        <f>BILANCA!E12</f>
        <v>320589.89000000007</v>
      </c>
      <c r="E1017" s="2">
        <v>0</v>
      </c>
      <c r="F1017" s="2">
        <v>0</v>
      </c>
      <c r="G1017" s="3">
        <f t="shared" si="38"/>
        <v>6769.7681100000009</v>
      </c>
      <c r="H1017" s="3">
        <f t="shared" si="35"/>
        <v>0.15999999991618097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156634.75</v>
      </c>
      <c r="D1018" s="2">
        <f>BILANCA!E13</f>
        <v>150458.15000000002</v>
      </c>
      <c r="E1018" s="2">
        <v>0</v>
      </c>
      <c r="F1018" s="2">
        <v>0</v>
      </c>
      <c r="G1018" s="3">
        <f t="shared" si="38"/>
        <v>3660.4084000000003</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499189.56</v>
      </c>
      <c r="D1020" s="2">
        <f>BILANCA!E15</f>
        <v>499189.56</v>
      </c>
      <c r="E1020" s="2">
        <v>0</v>
      </c>
      <c r="F1020" s="2">
        <v>0</v>
      </c>
      <c r="G1020" s="3">
        <f t="shared" si="38"/>
        <v>14975.686799999999</v>
      </c>
      <c r="H1020" s="3">
        <f t="shared" si="35"/>
        <v>0.88000000000465661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342554.81</v>
      </c>
      <c r="D1023" s="2">
        <f>BILANCA!E18</f>
        <v>348731.41</v>
      </c>
      <c r="E1023" s="2">
        <v>0</v>
      </c>
      <c r="F1023" s="2">
        <v>0</v>
      </c>
      <c r="G1023" s="3">
        <f t="shared" si="38"/>
        <v>13520.229189999998</v>
      </c>
      <c r="H1023" s="3">
        <f t="shared" si="35"/>
        <v>0.59999999997671694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86152.910000000033</v>
      </c>
      <c r="D1024" s="2">
        <f>BILANCA!E19</f>
        <v>98281.310000000056</v>
      </c>
      <c r="E1024" s="2">
        <v>0</v>
      </c>
      <c r="F1024" s="2">
        <v>0</v>
      </c>
      <c r="G1024" s="3">
        <f t="shared" si="38"/>
        <v>3958.0174200000019</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268990.73</v>
      </c>
      <c r="D1025" s="2">
        <f>BILANCA!E20</f>
        <v>268990.73</v>
      </c>
      <c r="E1025" s="2">
        <v>0</v>
      </c>
      <c r="F1025" s="2">
        <v>0</v>
      </c>
      <c r="G1025" s="3">
        <f t="shared" si="38"/>
        <v>12104.582849999999</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974.37</v>
      </c>
      <c r="D1026" s="2">
        <f>BILANCA!E21</f>
        <v>974.37</v>
      </c>
      <c r="E1026" s="2">
        <v>0</v>
      </c>
      <c r="F1026" s="2">
        <v>0</v>
      </c>
      <c r="G1026" s="3">
        <f t="shared" si="38"/>
        <v>46.769760000000005</v>
      </c>
      <c r="H1026" s="3">
        <f t="shared" si="35"/>
        <v>0.74000000000000909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29442.02</v>
      </c>
      <c r="D1027" s="2">
        <f>BILANCA!E22</f>
        <v>35064.769999999997</v>
      </c>
      <c r="E1027" s="2">
        <v>0</v>
      </c>
      <c r="F1027" s="2">
        <v>0</v>
      </c>
      <c r="G1027" s="3">
        <f t="shared" si="38"/>
        <v>1692.7165199999999</v>
      </c>
      <c r="H1027" s="3">
        <f t="shared" si="35"/>
        <v>0.25000000000363798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3299.65</v>
      </c>
      <c r="D1028" s="2">
        <f>BILANCA!E23</f>
        <v>3299.65</v>
      </c>
      <c r="E1028" s="2">
        <v>0</v>
      </c>
      <c r="F1028" s="2">
        <v>0</v>
      </c>
      <c r="G1028" s="3">
        <f t="shared" si="38"/>
        <v>178.18109999999999</v>
      </c>
      <c r="H1028" s="3">
        <f t="shared" si="35"/>
        <v>0.6999999999998181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31041.75</v>
      </c>
      <c r="D1029" s="2">
        <f>BILANCA!E24</f>
        <v>31041.75</v>
      </c>
      <c r="E1029" s="2">
        <v>0</v>
      </c>
      <c r="F1029" s="2">
        <v>0</v>
      </c>
      <c r="G1029" s="3">
        <f t="shared" si="38"/>
        <v>1769.3797499999998</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206325.36</v>
      </c>
      <c r="D1031" s="2">
        <f>BILANCA!E26</f>
        <v>234902.52</v>
      </c>
      <c r="E1031" s="2">
        <v>0</v>
      </c>
      <c r="F1031" s="2">
        <v>0</v>
      </c>
      <c r="G1031" s="3">
        <f t="shared" si="38"/>
        <v>14198.738399999998</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453920.97</v>
      </c>
      <c r="D1033" s="2">
        <f>BILANCA!E28</f>
        <v>475992.48</v>
      </c>
      <c r="E1033" s="2">
        <v>0</v>
      </c>
      <c r="F1033" s="2">
        <v>0</v>
      </c>
      <c r="G1033" s="3">
        <f t="shared" si="38"/>
        <v>32335.836389999997</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51979.17</v>
      </c>
      <c r="D1034" s="2">
        <f>BILANCA!E29</f>
        <v>39504.17</v>
      </c>
      <c r="E1034" s="2">
        <v>0</v>
      </c>
      <c r="F1034" s="2">
        <v>0</v>
      </c>
      <c r="G1034" s="3">
        <f t="shared" si="38"/>
        <v>3143.7002400000001</v>
      </c>
      <c r="H1034" s="3">
        <f t="shared" si="35"/>
        <v>0.33999999999650754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109295.37</v>
      </c>
      <c r="D1035" s="2">
        <f>BILANCA!E30</f>
        <v>109295.37</v>
      </c>
      <c r="E1035" s="2">
        <v>0</v>
      </c>
      <c r="F1035" s="2">
        <v>0</v>
      </c>
      <c r="G1035" s="3">
        <f t="shared" si="38"/>
        <v>8197.1527500000011</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57316.2</v>
      </c>
      <c r="D1039" s="2">
        <f>BILANCA!E34</f>
        <v>69791.199999999997</v>
      </c>
      <c r="E1039" s="2">
        <v>0</v>
      </c>
      <c r="F1039" s="2">
        <v>0</v>
      </c>
      <c r="G1039" s="3">
        <f t="shared" si="38"/>
        <v>5710.0594000000001</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31163.120000000003</v>
      </c>
      <c r="D1040" s="2">
        <f>BILANCA!E35</f>
        <v>32346.260000000002</v>
      </c>
      <c r="E1040" s="2">
        <v>0</v>
      </c>
      <c r="F1040" s="2">
        <v>0</v>
      </c>
      <c r="G1040" s="3">
        <f t="shared" si="38"/>
        <v>2875.6691999999998</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35040.11</v>
      </c>
      <c r="D1041" s="2">
        <f>BILANCA!E36</f>
        <v>36223.25</v>
      </c>
      <c r="E1041" s="2">
        <v>0</v>
      </c>
      <c r="F1041" s="2">
        <v>0</v>
      </c>
      <c r="G1041" s="3">
        <f t="shared" si="38"/>
        <v>3332.08491</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2521.73</v>
      </c>
      <c r="D1042" s="2">
        <f>BILANCA!E37</f>
        <v>2521.73</v>
      </c>
      <c r="E1042" s="2">
        <v>0</v>
      </c>
      <c r="F1042" s="2">
        <v>0</v>
      </c>
      <c r="G1042" s="3">
        <f t="shared" si="38"/>
        <v>242.08608000000004</v>
      </c>
      <c r="H1042" s="3">
        <f t="shared" si="35"/>
        <v>0.53999999999996362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6398.72</v>
      </c>
      <c r="D1045" s="2">
        <f>BILANCA!E40</f>
        <v>6398.72</v>
      </c>
      <c r="E1045" s="2">
        <v>0</v>
      </c>
      <c r="F1045" s="2">
        <v>0</v>
      </c>
      <c r="G1045" s="3">
        <f t="shared" si="38"/>
        <v>671.86560000000009</v>
      </c>
      <c r="H1045" s="3">
        <f t="shared" si="35"/>
        <v>0.55999999999949068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1333.36</v>
      </c>
      <c r="D1047" s="2">
        <f>BILANCA!E42</f>
        <v>1333.36</v>
      </c>
      <c r="E1047" s="2">
        <v>0</v>
      </c>
      <c r="F1047" s="2">
        <v>0</v>
      </c>
      <c r="G1047" s="3">
        <f t="shared" si="38"/>
        <v>148.00295999999997</v>
      </c>
      <c r="H1047" s="3">
        <f t="shared" si="35"/>
        <v>0.71999999999979991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1333.36</v>
      </c>
      <c r="D1049" s="2">
        <f>BILANCA!E44</f>
        <v>1333.36</v>
      </c>
      <c r="E1049" s="2">
        <v>0</v>
      </c>
      <c r="F1049" s="2">
        <v>0</v>
      </c>
      <c r="G1049" s="3">
        <f t="shared" si="38"/>
        <v>156.00312</v>
      </c>
      <c r="H1049" s="3">
        <f t="shared" si="35"/>
        <v>0.71999999999979991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7204.39</v>
      </c>
      <c r="D1052" s="2">
        <f>BILANCA!E47</f>
        <v>7204.39</v>
      </c>
      <c r="E1052" s="2">
        <v>0</v>
      </c>
      <c r="F1052" s="2">
        <v>0</v>
      </c>
      <c r="G1052" s="3">
        <f t="shared" si="38"/>
        <v>907.75314000000003</v>
      </c>
      <c r="H1052" s="3">
        <f t="shared" si="35"/>
        <v>0.78000000000065484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7204.39</v>
      </c>
      <c r="D1055" s="2">
        <f>BILANCA!E50</f>
        <v>7204.39</v>
      </c>
      <c r="E1055" s="2">
        <v>0</v>
      </c>
      <c r="F1055" s="2">
        <v>0</v>
      </c>
      <c r="G1055" s="3">
        <f t="shared" si="38"/>
        <v>972.59264999999994</v>
      </c>
      <c r="H1055" s="3">
        <f t="shared" si="35"/>
        <v>0.78000000000065484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75376.47</v>
      </c>
      <c r="D1059" s="2">
        <f>BILANCA!E54</f>
        <v>76711.05</v>
      </c>
      <c r="E1059" s="2">
        <v>0</v>
      </c>
      <c r="F1059" s="2">
        <v>0</v>
      </c>
      <c r="G1059" s="3">
        <f t="shared" si="38"/>
        <v>11211.129930000001</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75376.47</v>
      </c>
      <c r="D1060" s="2">
        <f>BILANCA!E55</f>
        <v>76711.05</v>
      </c>
      <c r="E1060" s="2">
        <v>0</v>
      </c>
      <c r="F1060" s="2">
        <v>0</v>
      </c>
      <c r="G1060" s="3">
        <f t="shared" si="38"/>
        <v>11439.928500000002</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809.61</v>
      </c>
      <c r="D1061" s="2">
        <f>BILANCA!E56</f>
        <v>809.61</v>
      </c>
      <c r="E1061" s="2">
        <v>0</v>
      </c>
      <c r="F1061" s="2">
        <v>0</v>
      </c>
      <c r="G1061" s="3">
        <f t="shared" si="38"/>
        <v>123.87033</v>
      </c>
      <c r="H1061" s="3">
        <f t="shared" si="35"/>
        <v>0.77999999999997272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809.61</v>
      </c>
      <c r="D1062" s="2">
        <f>BILANCA!E57</f>
        <v>809.61</v>
      </c>
      <c r="E1062" s="2">
        <v>0</v>
      </c>
      <c r="F1062" s="2">
        <v>0</v>
      </c>
      <c r="G1062" s="3">
        <f t="shared" si="38"/>
        <v>126.29916</v>
      </c>
      <c r="H1062" s="3">
        <f t="shared" si="35"/>
        <v>0.77999999999997272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2021.41</v>
      </c>
      <c r="D1068" s="2">
        <f>BILANCA!E63</f>
        <v>2021.41</v>
      </c>
      <c r="E1068" s="2">
        <v>0</v>
      </c>
      <c r="F1068" s="2">
        <v>0</v>
      </c>
      <c r="G1068" s="3">
        <f t="shared" si="38"/>
        <v>351.72534000000002</v>
      </c>
      <c r="H1068" s="3">
        <f t="shared" si="35"/>
        <v>0.82000000000016371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2021.41</v>
      </c>
      <c r="D1069" s="2">
        <f>BILANCA!E64</f>
        <v>2021.41</v>
      </c>
      <c r="E1069" s="2">
        <v>0</v>
      </c>
      <c r="F1069" s="2">
        <v>0</v>
      </c>
      <c r="G1069" s="3">
        <f t="shared" si="38"/>
        <v>357.78956999999997</v>
      </c>
      <c r="H1069" s="3">
        <f t="shared" si="35"/>
        <v>0.82000000000016371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224568.41</v>
      </c>
      <c r="D1074" s="2">
        <f>BILANCA!E69</f>
        <v>238724.84</v>
      </c>
      <c r="E1074" s="2">
        <v>0</v>
      </c>
      <c r="F1074" s="2">
        <v>0</v>
      </c>
      <c r="G1074" s="3">
        <f t="shared" si="38"/>
        <v>44929.157760000002</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4784.42</v>
      </c>
      <c r="D1087" s="2">
        <f>BILANCA!E82</f>
        <v>2987.45</v>
      </c>
      <c r="E1087" s="2">
        <v>0</v>
      </c>
      <c r="F1087" s="2">
        <v>0</v>
      </c>
      <c r="G1087" s="3">
        <f t="shared" si="38"/>
        <v>828.46764000000007</v>
      </c>
      <c r="H1087" s="3">
        <f t="shared" si="35"/>
        <v>0.86999999999989086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4784.42</v>
      </c>
      <c r="D1092" s="2">
        <f>BILANCA!E87</f>
        <v>2987.45</v>
      </c>
      <c r="E1092" s="2">
        <v>0</v>
      </c>
      <c r="F1092" s="2">
        <v>0</v>
      </c>
      <c r="G1092" s="3">
        <f t="shared" si="38"/>
        <v>882.26423999999997</v>
      </c>
      <c r="H1092" s="3">
        <f t="shared" si="35"/>
        <v>0.86999999999989086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28225.42</v>
      </c>
      <c r="D1152" s="2">
        <f>BILANCA!E147</f>
        <v>235737.38999999998</v>
      </c>
      <c r="E1152" s="2">
        <v>0</v>
      </c>
      <c r="F1152" s="2">
        <v>0</v>
      </c>
      <c r="G1152" s="3">
        <f t="shared" si="38"/>
        <v>70957.42839999999</v>
      </c>
      <c r="H1152" s="3">
        <f t="shared" si="41"/>
        <v>0.80999999998311978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208539.08</v>
      </c>
      <c r="E1155" s="2">
        <v>0</v>
      </c>
      <c r="F1155" s="2">
        <v>0</v>
      </c>
      <c r="G1155" s="3">
        <f t="shared" si="38"/>
        <v>60476.333199999994</v>
      </c>
      <c r="H1155" s="3">
        <f t="shared" si="41"/>
        <v>7.9999999987194315E-2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208539.08</v>
      </c>
      <c r="E1161" s="2">
        <v>0</v>
      </c>
      <c r="F1161" s="2">
        <v>0</v>
      </c>
      <c r="G1161" s="3">
        <f t="shared" si="38"/>
        <v>62978.802159999992</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306.5</v>
      </c>
      <c r="E1166" s="2">
        <v>0</v>
      </c>
      <c r="F1166" s="2">
        <v>0</v>
      </c>
      <c r="G1166" s="3">
        <f t="shared" si="38"/>
        <v>95.628</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28225.42</v>
      </c>
      <c r="D1167" s="2">
        <f>BILANCA!E162</f>
        <v>26891.81</v>
      </c>
      <c r="E1167" s="2">
        <v>0</v>
      </c>
      <c r="F1167" s="2">
        <v>0</v>
      </c>
      <c r="G1167" s="3">
        <f t="shared" si="38"/>
        <v>12875.41928</v>
      </c>
      <c r="H1167" s="3">
        <f t="shared" si="41"/>
        <v>0.6099999999969441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191558.57</v>
      </c>
      <c r="D1176" s="2">
        <f>BILANCA!E171</f>
        <v>0</v>
      </c>
      <c r="E1176" s="2">
        <v>0</v>
      </c>
      <c r="F1176" s="2">
        <v>0</v>
      </c>
      <c r="G1176" s="3">
        <f t="shared" si="38"/>
        <v>31798.722620000004</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191558.57</v>
      </c>
      <c r="D1179" s="2">
        <f>BILANCA!E174</f>
        <v>0</v>
      </c>
      <c r="E1179" s="2">
        <v>0</v>
      </c>
      <c r="F1179" s="2">
        <v>0</v>
      </c>
      <c r="G1179" s="3">
        <f t="shared" si="38"/>
        <v>32373.398330000004</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983137.89999999991</v>
      </c>
      <c r="D1180" s="2">
        <f>BILANCA!E176</f>
        <v>991954.27</v>
      </c>
      <c r="E1180" s="2">
        <v>0</v>
      </c>
      <c r="F1180" s="2">
        <v>0</v>
      </c>
      <c r="G1180" s="3">
        <f t="shared" si="38"/>
        <v>504397.89480000001</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212078.80999999997</v>
      </c>
      <c r="D1181" s="2">
        <f>BILANCA!E177</f>
        <v>229394.24</v>
      </c>
      <c r="E1181" s="2">
        <v>0</v>
      </c>
      <c r="F1181" s="2">
        <v>0</v>
      </c>
      <c r="G1181" s="3">
        <f t="shared" si="38"/>
        <v>114718.30658999999</v>
      </c>
      <c r="H1181" s="3">
        <f t="shared" si="41"/>
        <v>0.43000000002211891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208910.47999999998</v>
      </c>
      <c r="D1182" s="2">
        <f>BILANCA!E178</f>
        <v>228083.41999999998</v>
      </c>
      <c r="E1182" s="2">
        <v>0</v>
      </c>
      <c r="F1182" s="2">
        <v>0</v>
      </c>
      <c r="G1182" s="3">
        <f t="shared" si="38"/>
        <v>114393.29903999998</v>
      </c>
      <c r="H1182" s="3">
        <f t="shared" si="41"/>
        <v>0.8999999999650754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193361.52</v>
      </c>
      <c r="D1183" s="2">
        <f>BILANCA!E179</f>
        <v>210021.71</v>
      </c>
      <c r="E1183" s="2">
        <v>0</v>
      </c>
      <c r="F1183" s="2">
        <v>0</v>
      </c>
      <c r="G1183" s="3">
        <f t="shared" si="38"/>
        <v>106119.05461999998</v>
      </c>
      <c r="H1183" s="3">
        <f t="shared" si="41"/>
        <v>0.77000000001862645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15548.96</v>
      </c>
      <c r="D1184" s="2">
        <f>BILANCA!E180</f>
        <v>18061.71</v>
      </c>
      <c r="E1184" s="2">
        <v>0</v>
      </c>
      <c r="F1184" s="2">
        <v>0</v>
      </c>
      <c r="G1184" s="3">
        <f t="shared" si="38"/>
        <v>8990.9941199999994</v>
      </c>
      <c r="H1184" s="3">
        <f t="shared" si="41"/>
        <v>0.33000000000174623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3168.33</v>
      </c>
      <c r="D1251" s="2">
        <f>BILANCA!E247</f>
        <v>1310.82</v>
      </c>
      <c r="E1251" s="2">
        <v>0</v>
      </c>
      <c r="F1251" s="2">
        <v>0</v>
      </c>
      <c r="G1251" s="3">
        <f>B1251/1000*C1251+B1251/500*D1251</f>
        <v>1395.3827699999997</v>
      </c>
      <c r="H1251" s="3">
        <f>ABS(C1251-ROUND(C1251,0))+ABS(D1251-ROUND(D1251,0))</f>
        <v>0.50999999999999091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771059.09</v>
      </c>
      <c r="D1255" s="2">
        <f>BILANCA!E251</f>
        <v>762560.03</v>
      </c>
      <c r="E1255" s="2">
        <v>0</v>
      </c>
      <c r="F1255" s="2">
        <v>0</v>
      </c>
      <c r="G1255" s="3">
        <f t="shared" si="38"/>
        <v>562563.89174999995</v>
      </c>
      <c r="H1255" s="3">
        <f t="shared" si="41"/>
        <v>0.11999999999534339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758569.49</v>
      </c>
      <c r="D1256" s="2">
        <f>BILANCA!E252</f>
        <v>753229.43</v>
      </c>
      <c r="E1256" s="2">
        <v>0</v>
      </c>
      <c r="F1256" s="2">
        <v>0</v>
      </c>
      <c r="G1256" s="3">
        <f t="shared" si="38"/>
        <v>557196.97409999999</v>
      </c>
      <c r="H1256" s="3">
        <f t="shared" si="41"/>
        <v>0.92000000004190952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758569.49</v>
      </c>
      <c r="D1257" s="2">
        <f>BILANCA!E253</f>
        <v>753229.43</v>
      </c>
      <c r="E1257" s="2">
        <v>0</v>
      </c>
      <c r="F1257" s="2">
        <v>0</v>
      </c>
      <c r="G1257" s="3">
        <f t="shared" si="38"/>
        <v>559462.00245000003</v>
      </c>
      <c r="H1257" s="3">
        <f t="shared" si="41"/>
        <v>0.92000000004190952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12489.600000000002</v>
      </c>
      <c r="D1259" s="2">
        <f>BILANCA!E255</f>
        <v>-199514.97999999998</v>
      </c>
      <c r="E1259" s="2">
        <v>0</v>
      </c>
      <c r="F1259" s="2">
        <v>0</v>
      </c>
      <c r="G1259" s="3">
        <f t="shared" si="38"/>
        <v>-96248.549639999983</v>
      </c>
      <c r="H1259" s="3">
        <f t="shared" si="41"/>
        <v>0.42000000001644366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26834.9</v>
      </c>
      <c r="D1260" s="2">
        <f>BILANCA!E256</f>
        <v>0</v>
      </c>
      <c r="E1260" s="2">
        <v>0</v>
      </c>
      <c r="F1260" s="2">
        <v>0</v>
      </c>
      <c r="G1260" s="3">
        <f t="shared" si="38"/>
        <v>6708.7250000000004</v>
      </c>
      <c r="H1260" s="3">
        <f t="shared" si="41"/>
        <v>9.9999999998544808E-2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26834.9</v>
      </c>
      <c r="D1261" s="2">
        <f>BILANCA!E257</f>
        <v>0</v>
      </c>
      <c r="E1261" s="2">
        <v>0</v>
      </c>
      <c r="F1261" s="2">
        <v>0</v>
      </c>
      <c r="G1261" s="3">
        <f t="shared" si="38"/>
        <v>6735.5599000000002</v>
      </c>
      <c r="H1261" s="3">
        <f t="shared" si="41"/>
        <v>9.9999999998544808E-2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14345.3</v>
      </c>
      <c r="D1264" s="2">
        <f>BILANCA!E260</f>
        <v>199514.97999999998</v>
      </c>
      <c r="E1264" s="2">
        <v>0</v>
      </c>
      <c r="F1264" s="2">
        <v>0</v>
      </c>
      <c r="G1264" s="3">
        <f t="shared" si="38"/>
        <v>104997.31603999999</v>
      </c>
      <c r="H1264" s="3">
        <f t="shared" si="41"/>
        <v>0.32000000001789886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181334.43</v>
      </c>
      <c r="E1265" s="2">
        <v>0</v>
      </c>
      <c r="F1265" s="2">
        <v>0</v>
      </c>
      <c r="G1265" s="3">
        <f t="shared" si="38"/>
        <v>92480.559299999994</v>
      </c>
      <c r="H1265" s="3">
        <f t="shared" si="41"/>
        <v>0.42999999999301508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14345.3</v>
      </c>
      <c r="D1266" s="2">
        <f>BILANCA!E262</f>
        <v>18180.55</v>
      </c>
      <c r="E1266" s="2">
        <v>0</v>
      </c>
      <c r="F1266" s="2">
        <v>0</v>
      </c>
      <c r="G1266" s="3">
        <f t="shared" si="38"/>
        <v>12980.838400000001</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208845.58</v>
      </c>
      <c r="E1278" s="2">
        <v>0</v>
      </c>
      <c r="F1278" s="2">
        <v>0</v>
      </c>
      <c r="G1278" s="3">
        <f t="shared" si="38"/>
        <v>111941.23088</v>
      </c>
      <c r="H1278" s="3">
        <f t="shared" si="41"/>
        <v>0.42000000001280569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208539.08</v>
      </c>
      <c r="E1281" s="2">
        <v>0</v>
      </c>
      <c r="F1281" s="2">
        <v>0</v>
      </c>
      <c r="G1281" s="3">
        <f t="shared" si="48"/>
        <v>113028.18136</v>
      </c>
      <c r="H1281" s="3">
        <f t="shared" si="49"/>
        <v>7.9999999987194315E-2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208539.08</v>
      </c>
      <c r="E1287" s="2">
        <v>0</v>
      </c>
      <c r="F1287" s="2">
        <v>0</v>
      </c>
      <c r="G1287" s="3">
        <f t="shared" si="48"/>
        <v>115530.65032</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306.5</v>
      </c>
      <c r="E1292" s="2">
        <v>0</v>
      </c>
      <c r="F1292" s="2">
        <v>0</v>
      </c>
      <c r="G1292" s="3">
        <f t="shared" si="48"/>
        <v>172.86599999999999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28225.42</v>
      </c>
      <c r="D1306" s="2">
        <f>BILANCA!E303</f>
        <v>235737.39</v>
      </c>
      <c r="E1306" s="2">
        <v>0</v>
      </c>
      <c r="F1306" s="2">
        <v>0</v>
      </c>
      <c r="G1306" s="3">
        <f t="shared" si="38"/>
        <v>147911.2592</v>
      </c>
      <c r="H1306" s="3">
        <f t="shared" si="41"/>
        <v>0.81000000001222361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4781.9799999999996</v>
      </c>
      <c r="D1311" s="2">
        <f>BILANCA!E308</f>
        <v>2987.45</v>
      </c>
      <c r="E1311" s="2">
        <v>0</v>
      </c>
      <c r="F1311" s="2">
        <v>0</v>
      </c>
      <c r="G1311" s="3">
        <f t="shared" si="52"/>
        <v>3237.8208799999993</v>
      </c>
      <c r="H1311" s="3">
        <f t="shared" si="41"/>
        <v>0.47000000000025466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2.44</v>
      </c>
      <c r="D1312" s="2">
        <f>BILANCA!E309</f>
        <v>0</v>
      </c>
      <c r="E1312" s="2">
        <v>0</v>
      </c>
      <c r="F1312" s="2">
        <v>0</v>
      </c>
      <c r="G1312" s="3">
        <f t="shared" si="52"/>
        <v>0.73687999999999998</v>
      </c>
      <c r="H1312" s="3">
        <f t="shared" si="41"/>
        <v>0.43999999999999995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28225.42</v>
      </c>
      <c r="D1338" s="2">
        <f>BILANCA!E335</f>
        <v>26891.81</v>
      </c>
      <c r="E1338" s="2">
        <v>0</v>
      </c>
      <c r="F1338" s="2">
        <v>0</v>
      </c>
      <c r="G1338" s="3">
        <f t="shared" si="52"/>
        <v>26898.965120000001</v>
      </c>
      <c r="H1338" s="3">
        <f t="shared" si="41"/>
        <v>0.6099999999969441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208910.48</v>
      </c>
      <c r="D1340" s="2">
        <f>BILANCA!E337</f>
        <v>228083.42</v>
      </c>
      <c r="E1340" s="2">
        <v>0</v>
      </c>
      <c r="F1340" s="2">
        <v>0</v>
      </c>
      <c r="G1340" s="3">
        <f t="shared" si="52"/>
        <v>219475.51560000001</v>
      </c>
      <c r="H1340" s="3">
        <f t="shared" si="41"/>
        <v>0.90000000002328306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2.44</v>
      </c>
      <c r="D1368" s="2">
        <f>BILANCA!E365</f>
        <v>0</v>
      </c>
      <c r="E1368" s="2">
        <v>0</v>
      </c>
      <c r="F1368" s="2">
        <v>0</v>
      </c>
      <c r="G1368" s="3">
        <f t="shared" si="57"/>
        <v>0.87351999999999996</v>
      </c>
      <c r="H1368" s="3">
        <f t="shared" si="58"/>
        <v>0.43999999999999995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3165.89</v>
      </c>
      <c r="D1383" s="2">
        <f>BILANCA!E380</f>
        <v>1310.82</v>
      </c>
      <c r="E1383" s="2">
        <v>0</v>
      </c>
      <c r="F1383" s="2">
        <v>0</v>
      </c>
      <c r="G1383" s="3">
        <f t="shared" si="59"/>
        <v>2158.7486899999999</v>
      </c>
      <c r="H1383" s="3">
        <f t="shared" si="60"/>
        <v>0.29000000000019099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2560405.1</v>
      </c>
      <c r="D1510" s="2">
        <f>'RAS-funkcijski'!E114</f>
        <v>2949671.9600000004</v>
      </c>
      <c r="E1510" s="2">
        <v>0</v>
      </c>
      <c r="F1510" s="2">
        <v>0</v>
      </c>
      <c r="G1510" s="3">
        <f t="shared" si="52"/>
        <v>930572.39220000012</v>
      </c>
      <c r="H1510" s="3">
        <f t="shared" si="63"/>
        <v>0.13999999966472387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2560405.1</v>
      </c>
      <c r="D1514" s="2">
        <f>'RAS-funkcijski'!E118</f>
        <v>2949671.9600000004</v>
      </c>
      <c r="E1514" s="2">
        <v>0</v>
      </c>
      <c r="F1514" s="2">
        <v>0</v>
      </c>
      <c r="G1514" s="3">
        <f t="shared" si="52"/>
        <v>964411.38828000007</v>
      </c>
      <c r="H1514" s="3">
        <f t="shared" si="63"/>
        <v>0.13999999966472387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2560405.1</v>
      </c>
      <c r="D1516" s="2">
        <f>'RAS-funkcijski'!E120</f>
        <v>2949671.9600000004</v>
      </c>
      <c r="E1516" s="2">
        <v>0</v>
      </c>
      <c r="F1516" s="2">
        <v>0</v>
      </c>
      <c r="G1516" s="3">
        <f t="shared" si="52"/>
        <v>981330.88632000005</v>
      </c>
      <c r="H1516" s="3">
        <f t="shared" si="63"/>
        <v>0.13999999966472387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2560405.1</v>
      </c>
      <c r="D1537" s="14">
        <f>'RAS-funkcijski'!E141</f>
        <v>2949671.9600000004</v>
      </c>
      <c r="E1537" s="14">
        <v>0</v>
      </c>
      <c r="F1537" s="14">
        <v>0</v>
      </c>
      <c r="G1537" s="15">
        <f t="shared" si="52"/>
        <v>1158985.6157400003</v>
      </c>
      <c r="H1537" s="15">
        <f t="shared" si="63"/>
        <v>0.13999999966472387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212078.81</v>
      </c>
      <c r="D1582" s="7"/>
      <c r="E1582" s="7">
        <v>0</v>
      </c>
      <c r="F1582" s="7">
        <v>0</v>
      </c>
      <c r="G1582" s="8">
        <f t="shared" ref="G1582:G1686" si="70">B1582/1000*C1582</f>
        <v>212.07881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2846948.48</v>
      </c>
      <c r="D1583" s="2">
        <v>0</v>
      </c>
      <c r="E1583" s="2">
        <v>0</v>
      </c>
      <c r="F1583" s="2">
        <v>0</v>
      </c>
      <c r="G1583" s="3">
        <f t="shared" si="70"/>
        <v>5693.89696</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14571.3</v>
      </c>
      <c r="D1584" s="2">
        <v>0</v>
      </c>
      <c r="E1584" s="2">
        <v>0</v>
      </c>
      <c r="F1584" s="2">
        <v>0</v>
      </c>
      <c r="G1584" s="3">
        <f t="shared" si="70"/>
        <v>43.713899999999995</v>
      </c>
      <c r="H1584" s="3">
        <f t="shared" si="71"/>
        <v>0.2999999999992724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2760501.83</v>
      </c>
      <c r="D1585" s="2">
        <v>0</v>
      </c>
      <c r="E1585" s="2">
        <v>0</v>
      </c>
      <c r="F1585" s="2">
        <v>0</v>
      </c>
      <c r="G1585" s="3">
        <f t="shared" si="70"/>
        <v>11042.007320000001</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2482298.42</v>
      </c>
      <c r="D1586" s="2">
        <v>0</v>
      </c>
      <c r="E1586" s="2">
        <v>0</v>
      </c>
      <c r="F1586" s="2">
        <v>0</v>
      </c>
      <c r="G1586" s="3">
        <f t="shared" si="70"/>
        <v>12411.492099999999</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278008.40999999997</v>
      </c>
      <c r="D1587" s="2">
        <v>0</v>
      </c>
      <c r="E1587" s="2">
        <v>0</v>
      </c>
      <c r="F1587" s="2">
        <v>0</v>
      </c>
      <c r="G1587" s="3">
        <f t="shared" si="70"/>
        <v>1668.0504599999999</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195</v>
      </c>
      <c r="D1593" s="2">
        <v>0</v>
      </c>
      <c r="E1593" s="2">
        <v>0</v>
      </c>
      <c r="F1593" s="2">
        <v>0</v>
      </c>
      <c r="G1593" s="3">
        <f t="shared" si="70"/>
        <v>2.34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40225.33</v>
      </c>
      <c r="D1594" s="2">
        <v>0</v>
      </c>
      <c r="E1594" s="2">
        <v>0</v>
      </c>
      <c r="F1594" s="2">
        <v>0</v>
      </c>
      <c r="G1594" s="3">
        <f t="shared" si="70"/>
        <v>522.92929000000004</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31650.02</v>
      </c>
      <c r="D1601" s="2">
        <v>0</v>
      </c>
      <c r="E1601" s="2">
        <v>0</v>
      </c>
      <c r="F1601" s="2">
        <v>0</v>
      </c>
      <c r="G1601" s="3">
        <f>B1601/1000*C1601</f>
        <v>633.00040000000001</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2829633.0500000003</v>
      </c>
      <c r="D1602" s="2">
        <v>0</v>
      </c>
      <c r="E1602" s="2">
        <v>0</v>
      </c>
      <c r="F1602" s="2">
        <v>0</v>
      </c>
      <c r="G1602" s="3">
        <f t="shared" si="70"/>
        <v>59422.294050000011</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16426.37</v>
      </c>
      <c r="D1603" s="2">
        <v>0</v>
      </c>
      <c r="E1603" s="2">
        <v>0</v>
      </c>
      <c r="F1603" s="2">
        <v>0</v>
      </c>
      <c r="G1603" s="3">
        <f t="shared" si="70"/>
        <v>361.38013999999998</v>
      </c>
      <c r="H1603" s="3">
        <f t="shared" si="71"/>
        <v>0.36999999999898137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2741328.89</v>
      </c>
      <c r="D1604" s="2">
        <v>0</v>
      </c>
      <c r="E1604" s="2">
        <v>0</v>
      </c>
      <c r="F1604" s="2">
        <v>0</v>
      </c>
      <c r="G1604" s="3">
        <f t="shared" si="70"/>
        <v>63050.564470000005</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2465638.23</v>
      </c>
      <c r="D1605" s="2">
        <v>0</v>
      </c>
      <c r="E1605" s="2">
        <v>0</v>
      </c>
      <c r="F1605" s="2">
        <v>0</v>
      </c>
      <c r="G1605" s="3">
        <f t="shared" si="70"/>
        <v>59175.317520000004</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275495.65999999997</v>
      </c>
      <c r="D1606" s="2">
        <v>0</v>
      </c>
      <c r="E1606" s="2">
        <v>0</v>
      </c>
      <c r="F1606" s="2">
        <v>0</v>
      </c>
      <c r="G1606" s="3">
        <f t="shared" si="70"/>
        <v>6887.3914999999997</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195</v>
      </c>
      <c r="D1612" s="2">
        <v>0</v>
      </c>
      <c r="E1612" s="2">
        <v>0</v>
      </c>
      <c r="F1612" s="2">
        <v>0</v>
      </c>
      <c r="G1612" s="3">
        <f t="shared" si="70"/>
        <v>6.0449999999999999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40225.33</v>
      </c>
      <c r="D1613" s="2">
        <v>0</v>
      </c>
      <c r="E1613" s="2">
        <v>0</v>
      </c>
      <c r="F1613" s="2">
        <v>0</v>
      </c>
      <c r="G1613" s="3">
        <f t="shared" si="70"/>
        <v>1287.21056</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31652.46</v>
      </c>
      <c r="D1620" s="2">
        <v>0</v>
      </c>
      <c r="E1620" s="2">
        <v>0</v>
      </c>
      <c r="F1620" s="2">
        <v>0</v>
      </c>
      <c r="G1620" s="3">
        <f>B1620/1000*C1620</f>
        <v>1234.4459400000001</v>
      </c>
      <c r="H1620" s="3">
        <f>ABS(C1620-ROUND(C1620,0))</f>
        <v>0.45999999999912689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229394.23999999976</v>
      </c>
      <c r="D1621" s="2">
        <v>0</v>
      </c>
      <c r="E1621" s="2">
        <v>0</v>
      </c>
      <c r="F1621" s="2">
        <v>0</v>
      </c>
      <c r="G1621" s="3">
        <f t="shared" si="70"/>
        <v>9175.7695999999905</v>
      </c>
      <c r="H1621" s="3">
        <f t="shared" si="71"/>
        <v>0.23999999975785613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229394.24000000002</v>
      </c>
      <c r="D1681" s="2">
        <v>0</v>
      </c>
      <c r="E1681" s="2">
        <v>0</v>
      </c>
      <c r="F1681" s="2">
        <v>0</v>
      </c>
      <c r="G1681" s="3">
        <f t="shared" si="70"/>
        <v>22939.424000000003</v>
      </c>
      <c r="H1681" s="3">
        <f t="shared" si="71"/>
        <v>0.2400000000197906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1310.82</v>
      </c>
      <c r="D1682" s="2">
        <v>0</v>
      </c>
      <c r="E1682" s="2">
        <v>0</v>
      </c>
      <c r="F1682" s="2">
        <v>0</v>
      </c>
      <c r="G1682" s="3">
        <f t="shared" si="70"/>
        <v>132.39282</v>
      </c>
      <c r="H1682" s="3">
        <f t="shared" si="71"/>
        <v>0.18000000000006366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228083.42</v>
      </c>
      <c r="D1683" s="2">
        <v>0</v>
      </c>
      <c r="E1683" s="2">
        <v>0</v>
      </c>
      <c r="F1683" s="2">
        <v>0</v>
      </c>
      <c r="G1683" s="3">
        <f t="shared" si="70"/>
        <v>23264.508839999999</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17992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2567582.3799999994</v>
      </c>
      <c r="I17" s="275">
        <f>'PR-RAS'!E6</f>
        <v>2735517.3800000004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2554850.69</v>
      </c>
      <c r="I18" s="275">
        <f>'PR-RAS'!E152</f>
        <v>2909446.6300000004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12489.599999999329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199514.98000000007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758569.49</v>
      </c>
      <c r="I22" s="275">
        <f>BILANCA!E7</f>
        <v>753229.43000000017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224568.41</v>
      </c>
      <c r="I23" s="275">
        <f>BILANCA!E69</f>
        <v>238724.84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212078.80999999997</v>
      </c>
      <c r="I24" s="275">
        <f>BILANCA!E177</f>
        <v>229394.24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771059.09</v>
      </c>
      <c r="I25" s="275">
        <f>BILANCA!E251</f>
        <v>762560.03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2560405.1</v>
      </c>
      <c r="I30" s="275">
        <f>'RAS-funkcijski'!E114</f>
        <v>2949671.9600000004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2560405.1</v>
      </c>
      <c r="I31" s="275">
        <f>'RAS-funkcijski'!E141</f>
        <v>2949671.9600000004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212078.81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229394.23999999976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229394.24000000002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26" zoomScaleNormal="100" workbookViewId="0">
      <selection activeCell="H660" sqref="H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2567582.3799999994</v>
      </c>
      <c r="E6" s="60">
        <f>E7+E43+E49+E82+E106+E125+E134+E140</f>
        <v>2735517.3800000004</v>
      </c>
      <c r="F6" s="45">
        <f t="shared" ref="F6:F132" si="0">IF(D6&lt;&gt;0,IF(E6/D6&gt;=100,"&gt;&gt;100",E6/D6*100),"-")</f>
        <v>106.54058858278974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2315510.4599999995</v>
      </c>
      <c r="E49" s="60">
        <f>E50+E53+E58+E61+E64+E68+E71+E74+E77</f>
        <v>2492332.6800000002</v>
      </c>
      <c r="F49" s="45">
        <f t="shared" si="0"/>
        <v>107.63642501532904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2314899.8099999996</v>
      </c>
      <c r="E68" s="60">
        <f t="shared" si="11"/>
        <v>2492332.6800000002</v>
      </c>
      <c r="F68" s="45">
        <f t="shared" si="0"/>
        <v>107.66481854780577</v>
      </c>
    </row>
    <row r="69" spans="1:6" ht="12.75" customHeight="1" x14ac:dyDescent="0.2">
      <c r="A69" s="63" t="s">
        <v>141</v>
      </c>
      <c r="B69" s="64" t="s">
        <v>142</v>
      </c>
      <c r="C69" s="247" t="s">
        <v>141</v>
      </c>
      <c r="D69" s="194">
        <v>2313607.7799999998</v>
      </c>
      <c r="E69" s="194">
        <v>2481139.25</v>
      </c>
      <c r="F69" s="45">
        <f t="shared" si="0"/>
        <v>107.24113531464698</v>
      </c>
    </row>
    <row r="70" spans="1:6" ht="24" x14ac:dyDescent="0.2">
      <c r="A70" s="63" t="s">
        <v>143</v>
      </c>
      <c r="B70" s="64" t="s">
        <v>144</v>
      </c>
      <c r="C70" s="247" t="s">
        <v>143</v>
      </c>
      <c r="D70" s="194">
        <v>1292.03</v>
      </c>
      <c r="E70" s="194">
        <v>11193.43</v>
      </c>
      <c r="F70" s="45">
        <f t="shared" si="0"/>
        <v>866.34443472674786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610.65</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610.65</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4.0599999999999996</v>
      </c>
      <c r="E82" s="60">
        <f t="shared" si="15"/>
        <v>0.02</v>
      </c>
      <c r="F82" s="45">
        <f t="shared" si="0"/>
        <v>0.49261083743842371</v>
      </c>
    </row>
    <row r="83" spans="1:6" ht="12.75" customHeight="1" x14ac:dyDescent="0.2">
      <c r="A83" s="63">
        <v>641</v>
      </c>
      <c r="B83" s="64" t="s">
        <v>169</v>
      </c>
      <c r="C83" s="247" t="s">
        <v>170</v>
      </c>
      <c r="D83" s="60">
        <f t="shared" ref="D83:E83" si="16">SUM(D84:D90)</f>
        <v>4.0599999999999996</v>
      </c>
      <c r="E83" s="60">
        <f t="shared" si="16"/>
        <v>0.02</v>
      </c>
      <c r="F83" s="45">
        <f t="shared" si="0"/>
        <v>0.49261083743842371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4.0599999999999996</v>
      </c>
      <c r="E85" s="194">
        <v>0.02</v>
      </c>
      <c r="F85" s="45">
        <f t="shared" si="0"/>
        <v>0.49261083743842371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12487.92</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12487.92</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12487.92</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19171.21</v>
      </c>
      <c r="E125" s="60">
        <f t="shared" si="22"/>
        <v>57134.93</v>
      </c>
      <c r="F125" s="45">
        <f t="shared" si="0"/>
        <v>298.02464215873698</v>
      </c>
    </row>
    <row r="126" spans="1:6" ht="12.75" customHeight="1" x14ac:dyDescent="0.2">
      <c r="A126" s="63">
        <v>661</v>
      </c>
      <c r="B126" s="65" t="s">
        <v>255</v>
      </c>
      <c r="C126" s="247" t="s">
        <v>256</v>
      </c>
      <c r="D126" s="60">
        <f t="shared" ref="D126:E126" si="23">SUM(D127:D128)</f>
        <v>17471.21</v>
      </c>
      <c r="E126" s="60">
        <f t="shared" si="23"/>
        <v>27104.93</v>
      </c>
      <c r="F126" s="45">
        <f t="shared" si="0"/>
        <v>155.14054264129388</v>
      </c>
    </row>
    <row r="127" spans="1:6" ht="12.75" customHeight="1" x14ac:dyDescent="0.2">
      <c r="A127" s="63">
        <v>6614</v>
      </c>
      <c r="B127" s="65" t="s">
        <v>257</v>
      </c>
      <c r="C127" s="247" t="s">
        <v>258</v>
      </c>
      <c r="D127" s="194">
        <v>2629.5</v>
      </c>
      <c r="E127" s="194">
        <v>2393.79</v>
      </c>
      <c r="F127" s="45">
        <f t="shared" si="0"/>
        <v>91.035938391329154</v>
      </c>
    </row>
    <row r="128" spans="1:6" ht="12.75" customHeight="1" x14ac:dyDescent="0.2">
      <c r="A128" s="63">
        <v>6615</v>
      </c>
      <c r="B128" s="65" t="s">
        <v>259</v>
      </c>
      <c r="C128" s="247" t="s">
        <v>260</v>
      </c>
      <c r="D128" s="194">
        <v>14841.71</v>
      </c>
      <c r="E128" s="194">
        <v>24711.14</v>
      </c>
      <c r="F128" s="45">
        <f t="shared" si="0"/>
        <v>166.49793049453197</v>
      </c>
    </row>
    <row r="129" spans="1:6" ht="36" x14ac:dyDescent="0.2">
      <c r="A129" s="63">
        <v>663</v>
      </c>
      <c r="B129" s="182" t="s">
        <v>261</v>
      </c>
      <c r="C129" s="247" t="s">
        <v>262</v>
      </c>
      <c r="D129" s="60">
        <f t="shared" ref="D129:E129" si="24">SUM(D130:D133)</f>
        <v>1700</v>
      </c>
      <c r="E129" s="60">
        <f t="shared" si="24"/>
        <v>30030</v>
      </c>
      <c r="F129" s="45">
        <f t="shared" si="0"/>
        <v>1766.4705882352941</v>
      </c>
    </row>
    <row r="130" spans="1:6" ht="12.75" customHeight="1" x14ac:dyDescent="0.2">
      <c r="A130" s="63">
        <v>6631</v>
      </c>
      <c r="B130" s="65" t="s">
        <v>263</v>
      </c>
      <c r="C130" s="247" t="s">
        <v>264</v>
      </c>
      <c r="D130" s="194">
        <v>1700</v>
      </c>
      <c r="E130" s="194">
        <v>2300</v>
      </c>
      <c r="F130" s="45">
        <f t="shared" si="0"/>
        <v>135.29411764705884</v>
      </c>
    </row>
    <row r="131" spans="1:6" ht="12.75" customHeight="1" x14ac:dyDescent="0.2">
      <c r="A131" s="63">
        <v>6632</v>
      </c>
      <c r="B131" s="182" t="s">
        <v>265</v>
      </c>
      <c r="C131" s="247" t="s">
        <v>266</v>
      </c>
      <c r="D131" s="194">
        <v>0</v>
      </c>
      <c r="E131" s="194">
        <v>27730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217237.23</v>
      </c>
      <c r="E134" s="60">
        <f t="shared" si="25"/>
        <v>182075.75</v>
      </c>
      <c r="F134" s="45">
        <f t="shared" ref="F134:F229" si="26">IF(D134&lt;&gt;0,IF(E134/D134&gt;=100,"&gt;&gt;100",E134/D134*100),"-")</f>
        <v>83.814247677527462</v>
      </c>
    </row>
    <row r="135" spans="1:6" ht="24" x14ac:dyDescent="0.2">
      <c r="A135" s="63">
        <v>671</v>
      </c>
      <c r="B135" s="182" t="s">
        <v>273</v>
      </c>
      <c r="C135" s="247" t="s">
        <v>274</v>
      </c>
      <c r="D135" s="60">
        <f t="shared" ref="D135:E135" si="27">SUM(D136:D138)</f>
        <v>217237.23</v>
      </c>
      <c r="E135" s="60">
        <f t="shared" si="27"/>
        <v>182075.75</v>
      </c>
      <c r="F135" s="45">
        <f t="shared" si="26"/>
        <v>83.814247677527462</v>
      </c>
    </row>
    <row r="136" spans="1:6" ht="12.75" customHeight="1" x14ac:dyDescent="0.2">
      <c r="A136" s="63">
        <v>6711</v>
      </c>
      <c r="B136" s="65" t="s">
        <v>275</v>
      </c>
      <c r="C136" s="247" t="s">
        <v>276</v>
      </c>
      <c r="D136" s="194">
        <v>217237.23</v>
      </c>
      <c r="E136" s="194">
        <v>179655.25</v>
      </c>
      <c r="F136" s="45">
        <f t="shared" si="26"/>
        <v>82.7000279832329</v>
      </c>
    </row>
    <row r="137" spans="1:6" ht="24" x14ac:dyDescent="0.2">
      <c r="A137" s="63">
        <v>6712</v>
      </c>
      <c r="B137" s="182" t="s">
        <v>277</v>
      </c>
      <c r="C137" s="247" t="s">
        <v>278</v>
      </c>
      <c r="D137" s="194">
        <v>0</v>
      </c>
      <c r="E137" s="194">
        <v>2420.5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3171.5</v>
      </c>
      <c r="E140" s="60">
        <f t="shared" si="28"/>
        <v>3974</v>
      </c>
      <c r="F140" s="45">
        <f t="shared" si="26"/>
        <v>125.30348415576226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3171.5</v>
      </c>
      <c r="E151" s="194">
        <v>3974</v>
      </c>
      <c r="F151" s="45">
        <f t="shared" si="26"/>
        <v>125.30348415576226</v>
      </c>
    </row>
    <row r="152" spans="1:6" ht="12.75" customHeight="1" x14ac:dyDescent="0.2">
      <c r="A152" s="63">
        <v>3</v>
      </c>
      <c r="B152" s="64" t="s">
        <v>307</v>
      </c>
      <c r="C152" s="247" t="s">
        <v>13</v>
      </c>
      <c r="D152" s="60">
        <f>D153+D164+D202+D221+D230+D262+D273</f>
        <v>2554850.69</v>
      </c>
      <c r="E152" s="60">
        <f>E153+E164+E202+E221+E230+E262+E273</f>
        <v>2909446.6300000004</v>
      </c>
      <c r="F152" s="45">
        <f t="shared" si="26"/>
        <v>113.87932145655057</v>
      </c>
    </row>
    <row r="153" spans="1:6" ht="12.75" customHeight="1" x14ac:dyDescent="0.2">
      <c r="A153" s="63">
        <v>31</v>
      </c>
      <c r="B153" s="64" t="s">
        <v>308</v>
      </c>
      <c r="C153" s="247" t="s">
        <v>3</v>
      </c>
      <c r="D153" s="60">
        <f t="shared" ref="D153:E153" si="30">D154+D159+D160</f>
        <v>2301297.27</v>
      </c>
      <c r="E153" s="60">
        <f t="shared" si="30"/>
        <v>2659057.1500000004</v>
      </c>
      <c r="F153" s="45">
        <f t="shared" si="26"/>
        <v>115.54600896910638</v>
      </c>
    </row>
    <row r="154" spans="1:6" ht="12.75" customHeight="1" x14ac:dyDescent="0.2">
      <c r="A154" s="63">
        <v>311</v>
      </c>
      <c r="B154" s="64" t="s">
        <v>309</v>
      </c>
      <c r="C154" s="247" t="s">
        <v>310</v>
      </c>
      <c r="D154" s="60">
        <f t="shared" ref="D154:E154" si="31">SUM(D155:D158)</f>
        <v>1898031.58</v>
      </c>
      <c r="E154" s="60">
        <f t="shared" si="31"/>
        <v>2206536.88</v>
      </c>
      <c r="F154" s="45">
        <f t="shared" si="26"/>
        <v>116.25396032662427</v>
      </c>
    </row>
    <row r="155" spans="1:6" ht="12.75" customHeight="1" x14ac:dyDescent="0.2">
      <c r="A155" s="63">
        <v>3111</v>
      </c>
      <c r="B155" s="64" t="s">
        <v>311</v>
      </c>
      <c r="C155" s="247" t="s">
        <v>312</v>
      </c>
      <c r="D155" s="194">
        <v>1898031.58</v>
      </c>
      <c r="E155" s="194">
        <v>2206536.88</v>
      </c>
      <c r="F155" s="45">
        <f t="shared" si="26"/>
        <v>116.25396032662427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90150.12</v>
      </c>
      <c r="E159" s="194">
        <v>88520.99</v>
      </c>
      <c r="F159" s="45">
        <f t="shared" si="26"/>
        <v>98.19286984864803</v>
      </c>
    </row>
    <row r="160" spans="1:6" ht="12.75" customHeight="1" x14ac:dyDescent="0.2">
      <c r="A160" s="63">
        <v>313</v>
      </c>
      <c r="B160" s="65" t="s">
        <v>321</v>
      </c>
      <c r="C160" s="247" t="s">
        <v>322</v>
      </c>
      <c r="D160" s="60">
        <f t="shared" ref="D160:E160" si="32">SUM(D161:D163)</f>
        <v>313115.57</v>
      </c>
      <c r="E160" s="60">
        <f t="shared" si="32"/>
        <v>363999.28</v>
      </c>
      <c r="F160" s="45">
        <f t="shared" si="26"/>
        <v>116.25077603135483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313115.57</v>
      </c>
      <c r="E162" s="194">
        <v>363999.28</v>
      </c>
      <c r="F162" s="45">
        <f t="shared" si="26"/>
        <v>116.25077603135483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253156.86000000002</v>
      </c>
      <c r="E164" s="60">
        <f>E165+E170+E178+E188+E189+E194</f>
        <v>250194.48</v>
      </c>
      <c r="F164" s="45">
        <f t="shared" si="26"/>
        <v>98.829824323148898</v>
      </c>
    </row>
    <row r="165" spans="1:6" ht="12.75" customHeight="1" x14ac:dyDescent="0.2">
      <c r="A165" s="63">
        <v>321</v>
      </c>
      <c r="B165" s="64" t="s">
        <v>331</v>
      </c>
      <c r="C165" s="247" t="s">
        <v>332</v>
      </c>
      <c r="D165" s="60">
        <f t="shared" ref="D165:E165" si="33">SUM(D166:D169)</f>
        <v>48471.920000000006</v>
      </c>
      <c r="E165" s="60">
        <f t="shared" si="33"/>
        <v>55702.319999999992</v>
      </c>
      <c r="F165" s="45">
        <f t="shared" si="26"/>
        <v>114.91667753206389</v>
      </c>
    </row>
    <row r="166" spans="1:6" ht="12.75" customHeight="1" x14ac:dyDescent="0.2">
      <c r="A166" s="63">
        <v>3211</v>
      </c>
      <c r="B166" s="64" t="s">
        <v>333</v>
      </c>
      <c r="C166" s="247" t="s">
        <v>334</v>
      </c>
      <c r="D166" s="194">
        <v>4298.34</v>
      </c>
      <c r="E166" s="194">
        <v>5550.03</v>
      </c>
      <c r="F166" s="45">
        <f t="shared" si="26"/>
        <v>129.12031156213791</v>
      </c>
    </row>
    <row r="167" spans="1:6" ht="12.75" customHeight="1" x14ac:dyDescent="0.2">
      <c r="A167" s="63">
        <v>3212</v>
      </c>
      <c r="B167" s="64" t="s">
        <v>335</v>
      </c>
      <c r="C167" s="247" t="s">
        <v>336</v>
      </c>
      <c r="D167" s="194">
        <v>43391.29</v>
      </c>
      <c r="E167" s="194">
        <v>49203.09</v>
      </c>
      <c r="F167" s="45">
        <f t="shared" si="26"/>
        <v>113.39393228456677</v>
      </c>
    </row>
    <row r="168" spans="1:6" ht="12.75" customHeight="1" x14ac:dyDescent="0.2">
      <c r="A168" s="63">
        <v>3213</v>
      </c>
      <c r="B168" s="64" t="s">
        <v>337</v>
      </c>
      <c r="C168" s="247" t="s">
        <v>338</v>
      </c>
      <c r="D168" s="194">
        <v>782.29</v>
      </c>
      <c r="E168" s="194">
        <v>949.2</v>
      </c>
      <c r="F168" s="45">
        <f t="shared" si="26"/>
        <v>121.33607741374684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89448.459999999992</v>
      </c>
      <c r="E170" s="60">
        <f t="shared" si="34"/>
        <v>101668.03000000001</v>
      </c>
      <c r="F170" s="45">
        <f t="shared" si="26"/>
        <v>113.66101775256949</v>
      </c>
    </row>
    <row r="171" spans="1:6" ht="12.75" customHeight="1" x14ac:dyDescent="0.2">
      <c r="A171" s="63">
        <v>3221</v>
      </c>
      <c r="B171" s="64" t="s">
        <v>343</v>
      </c>
      <c r="C171" s="247" t="s">
        <v>344</v>
      </c>
      <c r="D171" s="194">
        <v>10452.549999999999</v>
      </c>
      <c r="E171" s="194">
        <v>7227.93</v>
      </c>
      <c r="F171" s="45">
        <f t="shared" si="26"/>
        <v>69.149920354363289</v>
      </c>
    </row>
    <row r="172" spans="1:6" ht="12.75" customHeight="1" x14ac:dyDescent="0.2">
      <c r="A172" s="63">
        <v>3222</v>
      </c>
      <c r="B172" s="64" t="s">
        <v>345</v>
      </c>
      <c r="C172" s="247" t="s">
        <v>346</v>
      </c>
      <c r="D172" s="194">
        <v>7019.76</v>
      </c>
      <c r="E172" s="194">
        <v>14953.33</v>
      </c>
      <c r="F172" s="45">
        <f t="shared" si="26"/>
        <v>213.01768151617719</v>
      </c>
    </row>
    <row r="173" spans="1:6" ht="12.75" customHeight="1" x14ac:dyDescent="0.2">
      <c r="A173" s="63">
        <v>3223</v>
      </c>
      <c r="B173" s="65" t="s">
        <v>347</v>
      </c>
      <c r="C173" s="247" t="s">
        <v>348</v>
      </c>
      <c r="D173" s="194">
        <v>64259.5</v>
      </c>
      <c r="E173" s="194">
        <v>69251.520000000004</v>
      </c>
      <c r="F173" s="45">
        <f t="shared" si="26"/>
        <v>107.7685322792739</v>
      </c>
    </row>
    <row r="174" spans="1:6" ht="12.75" customHeight="1" x14ac:dyDescent="0.2">
      <c r="A174" s="63">
        <v>3224</v>
      </c>
      <c r="B174" s="65" t="s">
        <v>349</v>
      </c>
      <c r="C174" s="247" t="s">
        <v>350</v>
      </c>
      <c r="D174" s="194">
        <v>7279.12</v>
      </c>
      <c r="E174" s="194">
        <v>8542.1</v>
      </c>
      <c r="F174" s="45">
        <f t="shared" si="26"/>
        <v>117.35072371385553</v>
      </c>
    </row>
    <row r="175" spans="1:6" ht="12.75" customHeight="1" x14ac:dyDescent="0.2">
      <c r="A175" s="63">
        <v>3225</v>
      </c>
      <c r="B175" s="65" t="s">
        <v>351</v>
      </c>
      <c r="C175" s="247" t="s">
        <v>352</v>
      </c>
      <c r="D175" s="194">
        <v>347.58</v>
      </c>
      <c r="E175" s="194">
        <v>1334.58</v>
      </c>
      <c r="F175" s="45">
        <f t="shared" si="26"/>
        <v>383.96340410840668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89.95</v>
      </c>
      <c r="E177" s="194">
        <v>358.57</v>
      </c>
      <c r="F177" s="45">
        <f t="shared" si="26"/>
        <v>398.63257365202884</v>
      </c>
    </row>
    <row r="178" spans="1:6" ht="12.75" customHeight="1" x14ac:dyDescent="0.2">
      <c r="A178" s="63">
        <v>323</v>
      </c>
      <c r="B178" s="65" t="s">
        <v>357</v>
      </c>
      <c r="C178" s="247" t="s">
        <v>358</v>
      </c>
      <c r="D178" s="60">
        <f t="shared" ref="D178:E178" si="35">SUM(D179:D187)</f>
        <v>106447.92000000001</v>
      </c>
      <c r="E178" s="60">
        <f t="shared" si="35"/>
        <v>73090.590000000011</v>
      </c>
      <c r="F178" s="45">
        <f t="shared" si="26"/>
        <v>68.663239262918424</v>
      </c>
    </row>
    <row r="179" spans="1:6" ht="12.75" customHeight="1" x14ac:dyDescent="0.2">
      <c r="A179" s="63">
        <v>3231</v>
      </c>
      <c r="B179" s="65" t="s">
        <v>359</v>
      </c>
      <c r="C179" s="247" t="s">
        <v>360</v>
      </c>
      <c r="D179" s="194">
        <v>23379.37</v>
      </c>
      <c r="E179" s="194">
        <v>27553.86</v>
      </c>
      <c r="F179" s="45">
        <f t="shared" si="26"/>
        <v>117.85544264024223</v>
      </c>
    </row>
    <row r="180" spans="1:6" ht="12.75" customHeight="1" x14ac:dyDescent="0.2">
      <c r="A180" s="63">
        <v>3232</v>
      </c>
      <c r="B180" s="65" t="s">
        <v>361</v>
      </c>
      <c r="C180" s="247" t="s">
        <v>362</v>
      </c>
      <c r="D180" s="194">
        <v>56952.18</v>
      </c>
      <c r="E180" s="194">
        <v>8405.61</v>
      </c>
      <c r="F180" s="45">
        <f t="shared" si="26"/>
        <v>14.759066290350958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17925.830000000002</v>
      </c>
      <c r="E182" s="194">
        <v>18394.830000000002</v>
      </c>
      <c r="F182" s="45">
        <f t="shared" si="26"/>
        <v>102.61633631469226</v>
      </c>
    </row>
    <row r="183" spans="1:6" ht="12.75" customHeight="1" x14ac:dyDescent="0.2">
      <c r="A183" s="63">
        <v>3235</v>
      </c>
      <c r="B183" s="64" t="s">
        <v>367</v>
      </c>
      <c r="C183" s="247" t="s">
        <v>368</v>
      </c>
      <c r="D183" s="194">
        <v>667.91</v>
      </c>
      <c r="E183" s="194">
        <v>882.36</v>
      </c>
      <c r="F183" s="45">
        <f t="shared" si="26"/>
        <v>132.1076192900241</v>
      </c>
    </row>
    <row r="184" spans="1:6" ht="12.75" customHeight="1" x14ac:dyDescent="0.2">
      <c r="A184" s="63">
        <v>3236</v>
      </c>
      <c r="B184" s="64" t="s">
        <v>369</v>
      </c>
      <c r="C184" s="247" t="s">
        <v>370</v>
      </c>
      <c r="D184" s="194">
        <v>145.63</v>
      </c>
      <c r="E184" s="194">
        <v>10110.790000000001</v>
      </c>
      <c r="F184" s="45">
        <f t="shared" si="26"/>
        <v>6942.7933804847908</v>
      </c>
    </row>
    <row r="185" spans="1:6" ht="12.75" customHeight="1" x14ac:dyDescent="0.2">
      <c r="A185" s="63">
        <v>3237</v>
      </c>
      <c r="B185" s="64" t="s">
        <v>371</v>
      </c>
      <c r="C185" s="247" t="s">
        <v>372</v>
      </c>
      <c r="D185" s="194">
        <v>3913.1</v>
      </c>
      <c r="E185" s="194">
        <v>3552.34</v>
      </c>
      <c r="F185" s="45">
        <f t="shared" si="26"/>
        <v>90.780710945286344</v>
      </c>
    </row>
    <row r="186" spans="1:6" ht="12.75" customHeight="1" x14ac:dyDescent="0.2">
      <c r="A186" s="63">
        <v>3238</v>
      </c>
      <c r="B186" s="64" t="s">
        <v>373</v>
      </c>
      <c r="C186" s="247" t="s">
        <v>374</v>
      </c>
      <c r="D186" s="194">
        <v>3003.22</v>
      </c>
      <c r="E186" s="194">
        <v>3553.75</v>
      </c>
      <c r="F186" s="45">
        <f t="shared" si="26"/>
        <v>118.33132437850043</v>
      </c>
    </row>
    <row r="187" spans="1:6" ht="12.75" customHeight="1" x14ac:dyDescent="0.2">
      <c r="A187" s="63">
        <v>3239</v>
      </c>
      <c r="B187" s="64" t="s">
        <v>375</v>
      </c>
      <c r="C187" s="247" t="s">
        <v>376</v>
      </c>
      <c r="D187" s="194">
        <v>460.68</v>
      </c>
      <c r="E187" s="194">
        <v>637.04999999999995</v>
      </c>
      <c r="F187" s="45">
        <f t="shared" si="26"/>
        <v>138.28470955978119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8788.56</v>
      </c>
      <c r="E194" s="60">
        <f t="shared" si="36"/>
        <v>19733.54</v>
      </c>
      <c r="F194" s="45">
        <f t="shared" si="26"/>
        <v>224.53667039879116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2346.87</v>
      </c>
      <c r="E196" s="194">
        <v>2327.6999999999998</v>
      </c>
      <c r="F196" s="45">
        <f t="shared" si="26"/>
        <v>99.183167367600248</v>
      </c>
    </row>
    <row r="197" spans="1:6" ht="12.75" customHeight="1" x14ac:dyDescent="0.2">
      <c r="A197" s="63">
        <v>3293</v>
      </c>
      <c r="B197" s="64" t="s">
        <v>395</v>
      </c>
      <c r="C197" s="247" t="s">
        <v>396</v>
      </c>
      <c r="D197" s="194">
        <v>1427.84</v>
      </c>
      <c r="E197" s="194">
        <v>616.72</v>
      </c>
      <c r="F197" s="45">
        <f t="shared" si="26"/>
        <v>43.192514567458545</v>
      </c>
    </row>
    <row r="198" spans="1:6" ht="12.75" customHeight="1" x14ac:dyDescent="0.2">
      <c r="A198" s="63">
        <v>3294</v>
      </c>
      <c r="B198" s="64" t="s">
        <v>397</v>
      </c>
      <c r="C198" s="247" t="s">
        <v>398</v>
      </c>
      <c r="D198" s="194">
        <v>60</v>
      </c>
      <c r="E198" s="194">
        <v>112</v>
      </c>
      <c r="F198" s="45">
        <f t="shared" si="26"/>
        <v>186.66666666666666</v>
      </c>
    </row>
    <row r="199" spans="1:6" ht="12.75" customHeight="1" x14ac:dyDescent="0.2">
      <c r="A199" s="63">
        <v>3295</v>
      </c>
      <c r="B199" s="64" t="s">
        <v>399</v>
      </c>
      <c r="C199" s="247" t="s">
        <v>400</v>
      </c>
      <c r="D199" s="194">
        <v>2648.38</v>
      </c>
      <c r="E199" s="194">
        <v>13449.36</v>
      </c>
      <c r="F199" s="45">
        <f t="shared" si="26"/>
        <v>507.833468006857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2305.4699999999998</v>
      </c>
      <c r="E201" s="194">
        <v>3227.76</v>
      </c>
      <c r="F201" s="45">
        <f t="shared" si="26"/>
        <v>140.00442426056296</v>
      </c>
    </row>
    <row r="202" spans="1:6" ht="12.75" customHeight="1" x14ac:dyDescent="0.2">
      <c r="A202" s="63">
        <v>34</v>
      </c>
      <c r="B202" s="183" t="s">
        <v>405</v>
      </c>
      <c r="C202" s="247" t="s">
        <v>406</v>
      </c>
      <c r="D202" s="60">
        <f t="shared" ref="D202:E202" si="37">D203+D208+D216</f>
        <v>116.56</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116.56</v>
      </c>
      <c r="E216" s="60">
        <f t="shared" si="40"/>
        <v>0</v>
      </c>
      <c r="F216" s="45">
        <f t="shared" si="26"/>
        <v>0</v>
      </c>
    </row>
    <row r="217" spans="1:6" ht="12.75" customHeight="1" x14ac:dyDescent="0.2">
      <c r="A217" s="63">
        <v>3431</v>
      </c>
      <c r="B217" s="182" t="s">
        <v>435</v>
      </c>
      <c r="C217" s="247" t="s">
        <v>436</v>
      </c>
      <c r="D217" s="194">
        <v>115.69</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0.87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280</v>
      </c>
      <c r="E273" s="60">
        <f t="shared" si="60"/>
        <v>195</v>
      </c>
      <c r="F273" s="45">
        <f t="shared" ref="F273:F277" si="61">IF(D273&lt;&gt;0,IF(E273/D273&gt;=100,"&gt;&gt;100",E273/D273*100),"-")</f>
        <v>69.642857142857139</v>
      </c>
    </row>
    <row r="274" spans="1:6" ht="12.75" customHeight="1" x14ac:dyDescent="0.2">
      <c r="A274" s="63">
        <v>381</v>
      </c>
      <c r="B274" s="64" t="s">
        <v>540</v>
      </c>
      <c r="C274" s="247" t="s">
        <v>541</v>
      </c>
      <c r="D274" s="60">
        <f t="shared" ref="D274:E274" si="62">SUM(D275:D277)</f>
        <v>280</v>
      </c>
      <c r="E274" s="60">
        <f t="shared" si="62"/>
        <v>195</v>
      </c>
      <c r="F274" s="45">
        <f t="shared" si="61"/>
        <v>69.642857142857139</v>
      </c>
    </row>
    <row r="275" spans="1:6" ht="12.75" customHeight="1" x14ac:dyDescent="0.2">
      <c r="A275" s="63">
        <v>3811</v>
      </c>
      <c r="B275" s="64" t="s">
        <v>542</v>
      </c>
      <c r="C275" s="247" t="s">
        <v>543</v>
      </c>
      <c r="D275" s="194">
        <v>280</v>
      </c>
      <c r="E275" s="194">
        <v>195</v>
      </c>
      <c r="F275" s="45">
        <f t="shared" si="61"/>
        <v>69.642857142857139</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2554850.69</v>
      </c>
      <c r="E299" s="60">
        <f>E152-E297+E298</f>
        <v>2909446.6300000004</v>
      </c>
      <c r="F299" s="45">
        <f t="shared" si="68"/>
        <v>113.87932145655057</v>
      </c>
    </row>
    <row r="300" spans="1:6" ht="12.75" customHeight="1" x14ac:dyDescent="0.2">
      <c r="A300" s="63" t="s">
        <v>581</v>
      </c>
      <c r="B300" s="64" t="s">
        <v>592</v>
      </c>
      <c r="C300" s="247" t="s">
        <v>593</v>
      </c>
      <c r="D300" s="60">
        <f>IF(D6&gt;=D299,D6-D299,0)</f>
        <v>12731.689999999478</v>
      </c>
      <c r="E300" s="60">
        <f>IF(E6&gt;=E299,E6-E299,0)</f>
        <v>0</v>
      </c>
      <c r="F300" s="45">
        <f t="shared" si="68"/>
        <v>0</v>
      </c>
    </row>
    <row r="301" spans="1:6" ht="12.75" customHeight="1" x14ac:dyDescent="0.2">
      <c r="A301" s="63" t="s">
        <v>581</v>
      </c>
      <c r="B301" s="64" t="s">
        <v>594</v>
      </c>
      <c r="C301" s="247" t="s">
        <v>595</v>
      </c>
      <c r="D301" s="60">
        <f>IF(D299&gt;=D6,D299-D6,0)</f>
        <v>0</v>
      </c>
      <c r="E301" s="60">
        <f>IF(E299&gt;=E6,E299-E6,0)</f>
        <v>173929.25</v>
      </c>
      <c r="F301" s="45" t="str">
        <f t="shared" si="68"/>
        <v>-</v>
      </c>
    </row>
    <row r="302" spans="1:6" ht="12.75" customHeight="1" x14ac:dyDescent="0.2">
      <c r="A302" s="63">
        <v>92211</v>
      </c>
      <c r="B302" s="64" t="s">
        <v>596</v>
      </c>
      <c r="C302" s="247" t="s">
        <v>597</v>
      </c>
      <c r="D302" s="194">
        <v>15395.24</v>
      </c>
      <c r="E302" s="194">
        <v>26834.9</v>
      </c>
      <c r="F302" s="45">
        <f t="shared" si="68"/>
        <v>174.30647394909079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208845.58</v>
      </c>
      <c r="F304" s="45" t="str">
        <f t="shared" si="68"/>
        <v>-</v>
      </c>
    </row>
    <row r="305" spans="1:6" ht="12" x14ac:dyDescent="0.2">
      <c r="A305" s="63">
        <v>9661</v>
      </c>
      <c r="B305" s="220" t="s">
        <v>602</v>
      </c>
      <c r="C305" s="247" t="s">
        <v>603</v>
      </c>
      <c r="D305" s="194">
        <v>0</v>
      </c>
      <c r="E305" s="194">
        <v>306.5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31201</v>
      </c>
      <c r="E308" s="60">
        <f t="shared" si="71"/>
        <v>2150</v>
      </c>
      <c r="F308" s="45">
        <f t="shared" ref="F308:F428" si="72">IF(D308&lt;&gt;0,IF(E308/D308&gt;=100,"&gt;&gt;100",E308/D308*100),"-")</f>
        <v>6.8908047818980158</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31201</v>
      </c>
      <c r="E321" s="60">
        <f t="shared" si="76"/>
        <v>2150</v>
      </c>
      <c r="F321" s="45">
        <f t="shared" si="72"/>
        <v>6.8908047818980158</v>
      </c>
    </row>
    <row r="322" spans="1:6" ht="12.75" customHeight="1" x14ac:dyDescent="0.2">
      <c r="A322" s="63">
        <v>721</v>
      </c>
      <c r="B322" s="64" t="s">
        <v>635</v>
      </c>
      <c r="C322" s="247" t="s">
        <v>636</v>
      </c>
      <c r="D322" s="60">
        <f t="shared" ref="D322:E322" si="77">SUM(D323:D326)</f>
        <v>31201</v>
      </c>
      <c r="E322" s="60">
        <f t="shared" si="77"/>
        <v>0</v>
      </c>
      <c r="F322" s="45">
        <f t="shared" si="72"/>
        <v>0</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31201</v>
      </c>
      <c r="E324" s="194"/>
      <c r="F324" s="45">
        <f t="shared" si="72"/>
        <v>0</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2150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2150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5554.41</v>
      </c>
      <c r="E360" s="60">
        <f t="shared" si="86"/>
        <v>40225.33</v>
      </c>
      <c r="F360" s="45">
        <f t="shared" si="72"/>
        <v>724.20527112690638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5554.41</v>
      </c>
      <c r="E373" s="60">
        <f t="shared" si="90"/>
        <v>40225.33</v>
      </c>
      <c r="F373" s="45">
        <f t="shared" si="72"/>
        <v>724.20527112690638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4262.74</v>
      </c>
      <c r="E379" s="60">
        <f t="shared" si="92"/>
        <v>39042.19</v>
      </c>
      <c r="F379" s="45">
        <f t="shared" si="72"/>
        <v>915.89423704002593</v>
      </c>
    </row>
    <row r="380" spans="1:6" ht="12.75" customHeight="1" x14ac:dyDescent="0.2">
      <c r="A380" s="63">
        <v>4221</v>
      </c>
      <c r="B380" s="64" t="s">
        <v>647</v>
      </c>
      <c r="C380" s="247" t="s">
        <v>739</v>
      </c>
      <c r="D380" s="194">
        <v>480.31</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2440</v>
      </c>
      <c r="E382" s="194">
        <v>5622.75</v>
      </c>
      <c r="F382" s="45">
        <f t="shared" si="72"/>
        <v>230.4405737704918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1342.43</v>
      </c>
      <c r="E386" s="194">
        <v>33419.440000000002</v>
      </c>
      <c r="F386" s="45">
        <f t="shared" si="72"/>
        <v>2489.4735665919266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1291.67</v>
      </c>
      <c r="E393" s="60">
        <f t="shared" si="94"/>
        <v>1183.1400000000001</v>
      </c>
      <c r="F393" s="45">
        <f t="shared" si="72"/>
        <v>91.597699102711999</v>
      </c>
    </row>
    <row r="394" spans="1:6" ht="12.75" customHeight="1" x14ac:dyDescent="0.2">
      <c r="A394" s="63">
        <v>4241</v>
      </c>
      <c r="B394" s="64" t="s">
        <v>756</v>
      </c>
      <c r="C394" s="247" t="s">
        <v>757</v>
      </c>
      <c r="D394" s="194">
        <v>1291.67</v>
      </c>
      <c r="E394" s="194">
        <v>1183.1400000000001</v>
      </c>
      <c r="F394" s="45">
        <f t="shared" si="72"/>
        <v>91.597699102711999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25646.59</v>
      </c>
      <c r="E417" s="60">
        <f t="shared" si="101"/>
        <v>0</v>
      </c>
      <c r="F417" s="45">
        <f t="shared" si="72"/>
        <v>0</v>
      </c>
    </row>
    <row r="418" spans="1:6" ht="12.75" customHeight="1" x14ac:dyDescent="0.2">
      <c r="A418" s="63" t="s">
        <v>581</v>
      </c>
      <c r="B418" s="64" t="s">
        <v>794</v>
      </c>
      <c r="C418" s="247" t="s">
        <v>795</v>
      </c>
      <c r="D418" s="60">
        <f t="shared" ref="D418:E418" si="102">IF(D360&gt;=D308,D360-D308,0)</f>
        <v>0</v>
      </c>
      <c r="E418" s="60">
        <f t="shared" si="102"/>
        <v>38075.33</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41283.919999999998</v>
      </c>
      <c r="E420" s="194">
        <v>14345.3</v>
      </c>
      <c r="F420" s="45">
        <f t="shared" si="72"/>
        <v>34.747911535532481</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2598783.3799999994</v>
      </c>
      <c r="E422" s="60">
        <f>E6+E308</f>
        <v>2737667.3800000004</v>
      </c>
      <c r="F422" s="45">
        <f t="shared" si="72"/>
        <v>105.34419302004314</v>
      </c>
    </row>
    <row r="423" spans="1:6" ht="12.75" customHeight="1" x14ac:dyDescent="0.2">
      <c r="A423" s="63" t="s">
        <v>581</v>
      </c>
      <c r="B423" s="64" t="s">
        <v>804</v>
      </c>
      <c r="C423" s="247" t="s">
        <v>805</v>
      </c>
      <c r="D423" s="60">
        <f t="shared" ref="D423:E423" si="103">D299+D360</f>
        <v>2560405.1</v>
      </c>
      <c r="E423" s="60">
        <f t="shared" si="103"/>
        <v>2949671.9600000004</v>
      </c>
      <c r="F423" s="45">
        <f t="shared" si="72"/>
        <v>115.20333091040946</v>
      </c>
    </row>
    <row r="424" spans="1:6" ht="12.75" customHeight="1" x14ac:dyDescent="0.2">
      <c r="A424" s="63" t="s">
        <v>581</v>
      </c>
      <c r="B424" s="64" t="s">
        <v>806</v>
      </c>
      <c r="C424" s="247" t="s">
        <v>807</v>
      </c>
      <c r="D424" s="60">
        <f t="shared" ref="D424:E424" si="104">IF(D422&gt;=D423,D422-D423,0)</f>
        <v>38378.279999999329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212004.58000000007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12489.600000000002</v>
      </c>
      <c r="F426" s="45" t="str">
        <f t="shared" si="72"/>
        <v>-</v>
      </c>
    </row>
    <row r="427" spans="1:6" ht="12.75" customHeight="1" x14ac:dyDescent="0.2">
      <c r="A427" s="251" t="s">
        <v>810</v>
      </c>
      <c r="B427" s="64" t="s">
        <v>813</v>
      </c>
      <c r="C427" s="252" t="s">
        <v>814</v>
      </c>
      <c r="D427" s="60">
        <f t="shared" ref="D427:E427" si="107">IF(D303-D302+D420-D419&gt;=0,D303-D302+D420-D419,0)</f>
        <v>25888.68</v>
      </c>
      <c r="E427" s="60">
        <f t="shared" si="107"/>
        <v>0</v>
      </c>
      <c r="F427" s="45">
        <f t="shared" si="72"/>
        <v>0</v>
      </c>
    </row>
    <row r="428" spans="1:6" ht="24" x14ac:dyDescent="0.2">
      <c r="A428" s="249" t="s">
        <v>815</v>
      </c>
      <c r="B428" s="243" t="s">
        <v>816</v>
      </c>
      <c r="C428" s="250" t="s">
        <v>817</v>
      </c>
      <c r="D428" s="81">
        <f t="shared" ref="D428:E428" si="108">D304+D421</f>
        <v>0</v>
      </c>
      <c r="E428" s="81">
        <f t="shared" si="108"/>
        <v>208845.58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2598783.3799999994</v>
      </c>
      <c r="E643" s="60">
        <f>E422+E430</f>
        <v>2737667.3800000004</v>
      </c>
      <c r="F643" s="45">
        <f t="shared" si="109"/>
        <v>105.34419302004314</v>
      </c>
    </row>
    <row r="644" spans="1:6" ht="12.75" customHeight="1" x14ac:dyDescent="0.2">
      <c r="A644" s="63" t="s">
        <v>581</v>
      </c>
      <c r="B644" s="64" t="s">
        <v>1237</v>
      </c>
      <c r="C644" s="247" t="s">
        <v>1238</v>
      </c>
      <c r="D644" s="60">
        <f>D423+D535</f>
        <v>2560405.1</v>
      </c>
      <c r="E644" s="60">
        <f>E423+E535</f>
        <v>2949671.9600000004</v>
      </c>
      <c r="F644" s="45">
        <f t="shared" si="109"/>
        <v>115.20333091040946</v>
      </c>
    </row>
    <row r="645" spans="1:6" ht="12.75" customHeight="1" x14ac:dyDescent="0.2">
      <c r="A645" s="63" t="s">
        <v>581</v>
      </c>
      <c r="B645" s="64" t="s">
        <v>1239</v>
      </c>
      <c r="C645" s="247" t="s">
        <v>1240</v>
      </c>
      <c r="D645" s="60">
        <f t="shared" ref="D645:E645" si="163">IF(D643&gt;=D644,D643-D644,0)</f>
        <v>38378.279999999329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212004.58000000007</v>
      </c>
      <c r="F646" s="45" t="str">
        <f t="shared" si="109"/>
        <v>-</v>
      </c>
    </row>
    <row r="647" spans="1:6" ht="24" x14ac:dyDescent="0.2">
      <c r="A647" s="251" t="s">
        <v>1243</v>
      </c>
      <c r="B647" s="64" t="s">
        <v>1244</v>
      </c>
      <c r="C647" s="252" t="s">
        <v>1243</v>
      </c>
      <c r="D647" s="60">
        <f>IF(D426-D427+D641-D642&gt;=0,D426-D427+D641-D642,0)</f>
        <v>0</v>
      </c>
      <c r="E647" s="60">
        <f>IF(E426-E427+E641-E642&gt;=0,E426-E427+E641-E642,0)</f>
        <v>12489.600000000002</v>
      </c>
      <c r="F647" s="45" t="str">
        <f t="shared" si="109"/>
        <v>-</v>
      </c>
    </row>
    <row r="648" spans="1:6" ht="24" x14ac:dyDescent="0.2">
      <c r="A648" s="251" t="s">
        <v>1245</v>
      </c>
      <c r="B648" s="64" t="s">
        <v>1246</v>
      </c>
      <c r="C648" s="252" t="s">
        <v>1245</v>
      </c>
      <c r="D648" s="60">
        <f>IF(D427-D426+D642-D641&gt;=0,D427-D426+D642-D641,0)</f>
        <v>25888.68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12489.599999999329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199514.98000000007</v>
      </c>
      <c r="F650" s="45" t="str">
        <f t="shared" si="109"/>
        <v>-</v>
      </c>
    </row>
    <row r="651" spans="1:6" ht="24" x14ac:dyDescent="0.2">
      <c r="A651" s="249" t="s">
        <v>1251</v>
      </c>
      <c r="B651" s="184" t="s">
        <v>1252</v>
      </c>
      <c r="C651" s="250" t="s">
        <v>1251</v>
      </c>
      <c r="D651" s="196">
        <v>191558.57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5594.12</v>
      </c>
      <c r="E653" s="194">
        <v>0</v>
      </c>
      <c r="F653" s="45">
        <f t="shared" ref="F653:F740" si="167">IF(D653&lt;&gt;0,IF(E653/D653&gt;=100,"&gt;&gt;100",E653/D653*100),"-")</f>
        <v>0</v>
      </c>
    </row>
    <row r="654" spans="1:6" ht="12.75" customHeight="1" x14ac:dyDescent="0.2">
      <c r="A654" s="63" t="s">
        <v>1256</v>
      </c>
      <c r="B654" s="64" t="s">
        <v>1257</v>
      </c>
      <c r="C654" s="247" t="s">
        <v>1256</v>
      </c>
      <c r="D654" s="194">
        <v>161044.17000000001</v>
      </c>
      <c r="E654" s="194">
        <v>164883.47</v>
      </c>
      <c r="F654" s="45">
        <f t="shared" si="167"/>
        <v>102.38400433868546</v>
      </c>
    </row>
    <row r="655" spans="1:6" ht="12.75" customHeight="1" x14ac:dyDescent="0.2">
      <c r="A655" s="63" t="s">
        <v>1258</v>
      </c>
      <c r="B655" s="64" t="s">
        <v>1259</v>
      </c>
      <c r="C655" s="247" t="s">
        <v>1258</v>
      </c>
      <c r="D655" s="194">
        <v>166638.29</v>
      </c>
      <c r="E655" s="194">
        <v>164883.47</v>
      </c>
      <c r="F655" s="45">
        <f t="shared" si="167"/>
        <v>98.946928704081145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87</v>
      </c>
      <c r="E658" s="253">
        <v>89</v>
      </c>
      <c r="F658" s="45">
        <f t="shared" si="167"/>
        <v>102.29885057471265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83</v>
      </c>
      <c r="F660" s="45">
        <f t="shared" si="167"/>
        <v>102.46913580246914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2312826.85</v>
      </c>
      <c r="E683" s="192">
        <v>2481139.25</v>
      </c>
      <c r="F683" s="71">
        <f t="shared" si="167"/>
        <v>107.27734547011161</v>
      </c>
    </row>
    <row r="684" spans="1:6" ht="24" x14ac:dyDescent="0.2">
      <c r="A684" s="70">
        <v>63613</v>
      </c>
      <c r="B684" s="182" t="s">
        <v>1317</v>
      </c>
      <c r="C684" s="278" t="s">
        <v>1318</v>
      </c>
      <c r="D684" s="192">
        <v>780.93</v>
      </c>
      <c r="E684" s="192"/>
      <c r="F684" s="71">
        <f t="shared" si="167"/>
        <v>0</v>
      </c>
    </row>
    <row r="685" spans="1:6" ht="24" x14ac:dyDescent="0.2">
      <c r="A685" s="63">
        <v>63622</v>
      </c>
      <c r="B685" s="244" t="s">
        <v>1319</v>
      </c>
      <c r="C685" s="247" t="s">
        <v>1320</v>
      </c>
      <c r="D685" s="194">
        <v>1292.03</v>
      </c>
      <c r="E685" s="194">
        <v>1193.43</v>
      </c>
      <c r="F685" s="45">
        <f t="shared" si="167"/>
        <v>92.36859825236256</v>
      </c>
    </row>
    <row r="686" spans="1:6" ht="24" x14ac:dyDescent="0.2">
      <c r="A686" s="63">
        <v>63623</v>
      </c>
      <c r="B686" s="244" t="s">
        <v>1321</v>
      </c>
      <c r="C686" s="247" t="s">
        <v>1322</v>
      </c>
      <c r="D686" s="194">
        <v>0</v>
      </c>
      <c r="E686" s="194">
        <v>10000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12487.92</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12587.15</v>
      </c>
      <c r="E732" s="192">
        <v>6461.82</v>
      </c>
      <c r="F732" s="71">
        <f t="shared" si="167"/>
        <v>51.336640939370703</v>
      </c>
    </row>
    <row r="733" spans="1:6" ht="12.75" customHeight="1" x14ac:dyDescent="0.2">
      <c r="A733" s="70">
        <v>31215</v>
      </c>
      <c r="B733" s="65" t="s">
        <v>1395</v>
      </c>
      <c r="C733" s="278" t="s">
        <v>1396</v>
      </c>
      <c r="D733" s="192">
        <v>2648.64</v>
      </c>
      <c r="E733" s="192">
        <v>2648.64</v>
      </c>
      <c r="F733" s="71">
        <f t="shared" si="167"/>
        <v>100</v>
      </c>
    </row>
    <row r="734" spans="1:6" ht="12.75" customHeight="1" x14ac:dyDescent="0.2">
      <c r="A734" s="70">
        <v>32121</v>
      </c>
      <c r="B734" s="65" t="s">
        <v>1397</v>
      </c>
      <c r="C734" s="278" t="s">
        <v>1398</v>
      </c>
      <c r="D734" s="192">
        <v>43391.29</v>
      </c>
      <c r="E734" s="192">
        <v>49203.09</v>
      </c>
      <c r="F734" s="71">
        <f t="shared" si="167"/>
        <v>113.39393228456677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145.63</v>
      </c>
      <c r="E736" s="194">
        <v>9920</v>
      </c>
      <c r="F736" s="45">
        <f t="shared" si="167"/>
        <v>6811.7832864107668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530.9</v>
      </c>
      <c r="E738" s="194">
        <v>583.99</v>
      </c>
      <c r="F738" s="45">
        <f t="shared" si="167"/>
        <v>110.00000000000001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12941.87</v>
      </c>
      <c r="F744" s="71">
        <f t="shared" si="170"/>
        <v>650.99949698189141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3" zoomScaleNormal="100" workbookViewId="0">
      <selection activeCell="E374" sqref="E3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983137.9</v>
      </c>
      <c r="E6" s="180">
        <f t="shared" si="0"/>
        <v>991954.27000000014</v>
      </c>
      <c r="F6" s="181">
        <f t="shared" ref="F6:F298" si="1">IF(D6&gt;0,IF(E6/D6&gt;=100,"&gt;&gt;100",E6/D6*100),"-")</f>
        <v>100.89675822689779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758569.49</v>
      </c>
      <c r="E7" s="79">
        <f t="shared" si="2"/>
        <v>753229.43000000017</v>
      </c>
      <c r="F7" s="71">
        <f t="shared" si="1"/>
        <v>99.296035489115198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429808.52</v>
      </c>
      <c r="E8" s="79">
        <f>E9+E10-E11</f>
        <v>429808.52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429808.52</v>
      </c>
      <c r="E9" s="192">
        <v>429808.52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325929.95</v>
      </c>
      <c r="E12" s="79">
        <f t="shared" si="3"/>
        <v>320589.89000000007</v>
      </c>
      <c r="F12" s="71">
        <f t="shared" si="1"/>
        <v>98.361592728744341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156634.75</v>
      </c>
      <c r="E13" s="79">
        <f t="shared" si="4"/>
        <v>150458.15000000002</v>
      </c>
      <c r="F13" s="71">
        <f t="shared" si="1"/>
        <v>96.056686016353339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499189.56</v>
      </c>
      <c r="E15" s="192">
        <v>499189.56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342554.81</v>
      </c>
      <c r="E18" s="192">
        <v>348731.41</v>
      </c>
      <c r="F18" s="71">
        <f t="shared" si="1"/>
        <v>101.80309831293859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86152.910000000033</v>
      </c>
      <c r="E19" s="79">
        <f t="shared" si="5"/>
        <v>98281.310000000056</v>
      </c>
      <c r="F19" s="71">
        <f t="shared" si="1"/>
        <v>114.0777601128041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268990.73</v>
      </c>
      <c r="E20" s="192">
        <v>268990.73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974.37</v>
      </c>
      <c r="E21" s="192">
        <v>974.37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29442.02</v>
      </c>
      <c r="E22" s="192">
        <v>35064.769999999997</v>
      </c>
      <c r="F22" s="71">
        <f t="shared" si="1"/>
        <v>119.09770457325956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3299.65</v>
      </c>
      <c r="E23" s="192">
        <v>3299.65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31041.75</v>
      </c>
      <c r="E24" s="192">
        <v>31041.75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206325.36</v>
      </c>
      <c r="E26" s="192">
        <v>234902.52</v>
      </c>
      <c r="F26" s="71">
        <f t="shared" si="1"/>
        <v>113.85053199470971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453920.97</v>
      </c>
      <c r="E28" s="192">
        <v>475992.48</v>
      </c>
      <c r="F28" s="71">
        <f t="shared" si="1"/>
        <v>104.86241250321615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51979.17</v>
      </c>
      <c r="E29" s="79">
        <f t="shared" si="6"/>
        <v>39504.17</v>
      </c>
      <c r="F29" s="71">
        <f t="shared" si="1"/>
        <v>76.000001539078056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109295.37</v>
      </c>
      <c r="E30" s="192">
        <v>109295.37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57316.2</v>
      </c>
      <c r="E34" s="192">
        <v>69791.199999999997</v>
      </c>
      <c r="F34" s="71">
        <f t="shared" si="1"/>
        <v>121.76522518938799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31163.120000000003</v>
      </c>
      <c r="E35" s="79">
        <f t="shared" si="7"/>
        <v>32346.260000000002</v>
      </c>
      <c r="F35" s="71">
        <f t="shared" si="1"/>
        <v>103.79660316425313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35040.11</v>
      </c>
      <c r="E36" s="192">
        <v>36223.25</v>
      </c>
      <c r="F36" s="71">
        <f t="shared" si="1"/>
        <v>103.37653049605153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2521.73</v>
      </c>
      <c r="E37" s="192">
        <v>2521.73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6398.72</v>
      </c>
      <c r="E40" s="192">
        <v>6398.72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1333.36</v>
      </c>
      <c r="E42" s="192">
        <v>1333.36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1333.36</v>
      </c>
      <c r="E44" s="192">
        <v>1333.36</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7204.39</v>
      </c>
      <c r="E47" s="192">
        <v>7204.39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7204.39</v>
      </c>
      <c r="E50" s="192">
        <v>7204.39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75376.47</v>
      </c>
      <c r="E54" s="192">
        <v>76711.05</v>
      </c>
      <c r="F54" s="71">
        <f t="shared" si="1"/>
        <v>101.77055253449782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75376.47</v>
      </c>
      <c r="E55" s="192">
        <v>76711.05</v>
      </c>
      <c r="F55" s="71">
        <f t="shared" si="1"/>
        <v>101.77055253449782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809.61</v>
      </c>
      <c r="E56" s="79">
        <f t="shared" si="11"/>
        <v>809.61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809.61</v>
      </c>
      <c r="E57" s="192">
        <v>809.61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2021.41</v>
      </c>
      <c r="E63" s="79">
        <f>SUM(E64:E68)</f>
        <v>2021.41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2021.41</v>
      </c>
      <c r="E64" s="192">
        <v>2021.41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224568.41</v>
      </c>
      <c r="E69" s="79">
        <f>E70+E82+E88+E119+E135+E147+E165+E171</f>
        <v>238724.84</v>
      </c>
      <c r="F69" s="71">
        <f t="shared" si="1"/>
        <v>106.30383854968737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4784.42</v>
      </c>
      <c r="E82" s="79">
        <f>SUM(E83:E85)-E86+E87</f>
        <v>2987.45</v>
      </c>
      <c r="F82" s="71">
        <f t="shared" si="1"/>
        <v>62.441215445132329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4784.42</v>
      </c>
      <c r="E87" s="192">
        <v>2987.45</v>
      </c>
      <c r="F87" s="71">
        <f t="shared" si="1"/>
        <v>62.441215445132329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28225.42</v>
      </c>
      <c r="E147" s="79">
        <f t="shared" si="24"/>
        <v>235737.38999999998</v>
      </c>
      <c r="F147" s="71">
        <f t="shared" si="1"/>
        <v>835.19533101721777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208539.08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208539.08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306.5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28225.42</v>
      </c>
      <c r="E162" s="192">
        <v>26891.81</v>
      </c>
      <c r="F162" s="71">
        <f t="shared" si="1"/>
        <v>95.275145595707713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191558.57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191558.57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983137.89999999991</v>
      </c>
      <c r="E176" s="79">
        <f>E177+E251</f>
        <v>991954.27</v>
      </c>
      <c r="F176" s="71">
        <f t="shared" si="1"/>
        <v>100.89675822689779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212078.80999999997</v>
      </c>
      <c r="E177" s="79">
        <f>E178+E197+E203+E219+E247+E248</f>
        <v>229394.24</v>
      </c>
      <c r="F177" s="71">
        <f t="shared" si="1"/>
        <v>108.16462050121839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208910.47999999998</v>
      </c>
      <c r="E178" s="79">
        <f>SUM(E179:E181)+E185+E186+SUM(E194:E196)</f>
        <v>228083.41999999998</v>
      </c>
      <c r="F178" s="71">
        <f t="shared" si="1"/>
        <v>109.17758649542139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193361.52</v>
      </c>
      <c r="E179" s="192">
        <v>210021.71</v>
      </c>
      <c r="F179" s="71">
        <f t="shared" si="1"/>
        <v>108.61608348962089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15548.96</v>
      </c>
      <c r="E180" s="192">
        <v>18061.71</v>
      </c>
      <c r="F180" s="71">
        <f t="shared" si="1"/>
        <v>116.16024480093844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3168.33</v>
      </c>
      <c r="E247" s="192">
        <v>1310.82</v>
      </c>
      <c r="F247" s="71">
        <f>IF(D247&gt;0,IF(E247/D247&gt;=100,"&gt;&gt;100",E247/D247*100),"-")</f>
        <v>41.372584295196525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771059.09</v>
      </c>
      <c r="E251" s="79">
        <f>+E252+E255-E264+E274+E291</f>
        <v>762560.03</v>
      </c>
      <c r="F251" s="71">
        <f t="shared" si="1"/>
        <v>98.897742065397352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758569.49</v>
      </c>
      <c r="E252" s="79">
        <f>E253-E254</f>
        <v>753229.43</v>
      </c>
      <c r="F252" s="71">
        <f t="shared" si="1"/>
        <v>99.296035489115184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758569.49</v>
      </c>
      <c r="E253" s="192">
        <v>753229.43</v>
      </c>
      <c r="F253" s="71">
        <f t="shared" si="1"/>
        <v>99.296035489115184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12489.600000000002</v>
      </c>
      <c r="E255" s="79">
        <f>E256-E260</f>
        <v>-199514.97999999998</v>
      </c>
      <c r="F255" s="71">
        <f t="shared" si="1"/>
        <v>-1597.4489174993589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26834.9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26834.9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14345.3</v>
      </c>
      <c r="E260" s="79">
        <f>SUM(E261:E263)</f>
        <v>199514.97999999998</v>
      </c>
      <c r="F260" s="71">
        <f t="shared" si="1"/>
        <v>1390.8038172781328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181334.43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14345.3</v>
      </c>
      <c r="E262" s="192">
        <v>18180.55</v>
      </c>
      <c r="F262" s="71">
        <f t="shared" si="1"/>
        <v>126.73523732511694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208845.58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208539.08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208539.08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306.5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28225.42</v>
      </c>
      <c r="E303" s="192">
        <v>235737.39</v>
      </c>
      <c r="F303" s="71">
        <f t="shared" si="43"/>
        <v>835.195331017218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4781.9799999999996</v>
      </c>
      <c r="E308" s="192">
        <v>2987.45</v>
      </c>
      <c r="F308" s="71">
        <f t="shared" si="43"/>
        <v>62.47307600617318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2.44</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28225.42</v>
      </c>
      <c r="E335" s="192">
        <v>26891.81</v>
      </c>
      <c r="F335" s="71">
        <f t="shared" si="43"/>
        <v>95.275145595707713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208910.48</v>
      </c>
      <c r="E337" s="192">
        <v>228083.42</v>
      </c>
      <c r="F337" s="71">
        <f t="shared" si="43"/>
        <v>109.17758649542139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2.44</v>
      </c>
      <c r="E365" s="192"/>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3165.89</v>
      </c>
      <c r="E380" s="192">
        <v>1310.82</v>
      </c>
      <c r="F380" s="71">
        <f t="shared" si="44"/>
        <v>41.404470780728325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I114" sqref="I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2560405.1</v>
      </c>
      <c r="E114" s="60">
        <f t="shared" si="22"/>
        <v>2949671.9600000004</v>
      </c>
      <c r="F114" s="45">
        <f t="shared" si="1"/>
        <v>115.20333091040946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2560405.1</v>
      </c>
      <c r="E118" s="60">
        <f t="shared" si="24"/>
        <v>2949671.9600000004</v>
      </c>
      <c r="F118" s="45">
        <f t="shared" si="1"/>
        <v>115.20333091040946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2560405.1</v>
      </c>
      <c r="E120" s="194">
        <v>2949671.9600000004</v>
      </c>
      <c r="F120" s="45">
        <f t="shared" si="1"/>
        <v>115.20333091040946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2560405.1</v>
      </c>
      <c r="E141" s="81">
        <f t="shared" si="28"/>
        <v>2949671.9600000004</v>
      </c>
      <c r="F141" s="61">
        <f t="shared" si="1"/>
        <v>115.20333091040946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7" sqref="I7:I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212078.81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2846948.48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14571.3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2760501.83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2482298.42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278008.40999999997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40225.33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31650.02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2829633.0500000003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16426.37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2741328.89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2465638.23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275495.65999999997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40225.33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31652.46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229394.23999999976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229394.24000000002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1310.82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228083.42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17992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2026-01-29T06:32:13Z</cp:lastPrinted>
  <dcterms:created xsi:type="dcterms:W3CDTF">2022-04-01T05:14:30Z</dcterms:created>
  <dcterms:modified xsi:type="dcterms:W3CDTF">2026-01-29T06:53:23Z</dcterms:modified>
</cp:coreProperties>
</file>